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https://d.docs.live.net/eb801f2f01c618f2/Stalinis kompiuteris/Tinklalapis _Dokumentai parsisiuntimui/Parsisiusti/1 Konvektoriai/3 Pastatomi/SC/EN/"/>
    </mc:Choice>
  </mc:AlternateContent>
  <xr:revisionPtr revIDLastSave="27" documentId="8_{4224489C-186F-4BB8-ACAB-5C84A073E61D}" xr6:coauthVersionLast="47" xr6:coauthVersionMax="47" xr10:uidLastSave="{30348845-2D56-4996-96A1-9664B0F69B44}"/>
  <workbookProtection workbookAlgorithmName="SHA-512" workbookHashValue="xscUuQtBTctV8djAo56y5O/LV/eYEIvc7ZTpu46Hv8AggQZmVH16ywRszgbvAmERTOqV36rmENeuLw6YLO0pKw==" workbookSaltValue="pIT9P396aOt6/cyxy9+5hg==" workbookSpinCount="100000" lockStructure="1"/>
  <bookViews>
    <workbookView xWindow="5895" yWindow="1335" windowWidth="22110" windowHeight="11895" xr2:uid="{B4B95C86-334F-4A84-AED2-CC98AE5E0C45}"/>
  </bookViews>
  <sheets>
    <sheet name="SC select EN" sheetId="1" r:id="rId1"/>
  </sheets>
  <definedNames>
    <definedName name="_xlnm.Print_Area" localSheetId="0">'SC select EN'!$B$2:$AA$26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9" i="1" l="1"/>
  <c r="AE8" i="1"/>
  <c r="AA5" i="1"/>
  <c r="Q25" i="1" s="1"/>
  <c r="M17" i="1" l="1"/>
  <c r="S16" i="1"/>
  <c r="N21" i="1"/>
  <c r="N17" i="1"/>
  <c r="L22" i="1"/>
  <c r="F18" i="1"/>
  <c r="E23" i="1"/>
  <c r="G18" i="1"/>
  <c r="F23" i="1"/>
  <c r="M14" i="1"/>
  <c r="Y18" i="1"/>
  <c r="Z23" i="1"/>
  <c r="N14" i="1"/>
  <c r="Z18" i="1"/>
  <c r="D24" i="1"/>
  <c r="F15" i="1"/>
  <c r="R19" i="1"/>
  <c r="X24" i="1"/>
  <c r="G22" i="1"/>
  <c r="G15" i="1"/>
  <c r="S19" i="1"/>
  <c r="Y24" i="1"/>
  <c r="Y15" i="1"/>
  <c r="P20" i="1"/>
  <c r="Z24" i="1"/>
  <c r="Z15" i="1"/>
  <c r="Q20" i="1"/>
  <c r="R25" i="1"/>
  <c r="R16" i="1"/>
  <c r="M21" i="1"/>
  <c r="S25" i="1"/>
  <c r="R14" i="1"/>
  <c r="M15" i="1"/>
  <c r="F16" i="1"/>
  <c r="Y16" i="1"/>
  <c r="R17" i="1"/>
  <c r="M18" i="1"/>
  <c r="F19" i="1"/>
  <c r="Z19" i="1"/>
  <c r="X20" i="1"/>
  <c r="R21" i="1"/>
  <c r="P22" i="1"/>
  <c r="M23" i="1"/>
  <c r="G24" i="1"/>
  <c r="E25" i="1"/>
  <c r="S14" i="1"/>
  <c r="N15" i="1"/>
  <c r="G16" i="1"/>
  <c r="Z16" i="1"/>
  <c r="S17" i="1"/>
  <c r="N18" i="1"/>
  <c r="G19" i="1"/>
  <c r="D20" i="1"/>
  <c r="Y20" i="1"/>
  <c r="S21" i="1"/>
  <c r="Q22" i="1"/>
  <c r="N23" i="1"/>
  <c r="L24" i="1"/>
  <c r="F25" i="1"/>
  <c r="D14" i="1"/>
  <c r="T14" i="1"/>
  <c r="P15" i="1"/>
  <c r="H16" i="1"/>
  <c r="D17" i="1"/>
  <c r="T17" i="1"/>
  <c r="P18" i="1"/>
  <c r="H19" i="1"/>
  <c r="E20" i="1"/>
  <c r="Z20" i="1"/>
  <c r="X21" i="1"/>
  <c r="R22" i="1"/>
  <c r="P23" i="1"/>
  <c r="M24" i="1"/>
  <c r="G25" i="1"/>
  <c r="E14" i="1"/>
  <c r="X14" i="1"/>
  <c r="Q15" i="1"/>
  <c r="L16" i="1"/>
  <c r="E17" i="1"/>
  <c r="X17" i="1"/>
  <c r="Q18" i="1"/>
  <c r="L19" i="1"/>
  <c r="F20" i="1"/>
  <c r="D21" i="1"/>
  <c r="Y21" i="1"/>
  <c r="S22" i="1"/>
  <c r="Q23" i="1"/>
  <c r="N24" i="1"/>
  <c r="L25" i="1"/>
  <c r="F14" i="1"/>
  <c r="Y14" i="1"/>
  <c r="R15" i="1"/>
  <c r="M16" i="1"/>
  <c r="F17" i="1"/>
  <c r="Y17" i="1"/>
  <c r="R18" i="1"/>
  <c r="M19" i="1"/>
  <c r="G20" i="1"/>
  <c r="E21" i="1"/>
  <c r="Z21" i="1"/>
  <c r="X22" i="1"/>
  <c r="R23" i="1"/>
  <c r="P24" i="1"/>
  <c r="M25" i="1"/>
  <c r="G14" i="1"/>
  <c r="Z14" i="1"/>
  <c r="S15" i="1"/>
  <c r="N16" i="1"/>
  <c r="G17" i="1"/>
  <c r="Z17" i="1"/>
  <c r="S18" i="1"/>
  <c r="N19" i="1"/>
  <c r="L20" i="1"/>
  <c r="F21" i="1"/>
  <c r="D22" i="1"/>
  <c r="Y22" i="1"/>
  <c r="S23" i="1"/>
  <c r="Q24" i="1"/>
  <c r="N25" i="1"/>
  <c r="H14" i="1"/>
  <c r="D15" i="1"/>
  <c r="T15" i="1"/>
  <c r="P16" i="1"/>
  <c r="H17" i="1"/>
  <c r="D18" i="1"/>
  <c r="T18" i="1"/>
  <c r="P19" i="1"/>
  <c r="M20" i="1"/>
  <c r="G21" i="1"/>
  <c r="E22" i="1"/>
  <c r="Z22" i="1"/>
  <c r="X23" i="1"/>
  <c r="R24" i="1"/>
  <c r="P25" i="1"/>
  <c r="L14" i="1"/>
  <c r="E15" i="1"/>
  <c r="X15" i="1"/>
  <c r="Q16" i="1"/>
  <c r="L17" i="1"/>
  <c r="E18" i="1"/>
  <c r="X18" i="1"/>
  <c r="Q19" i="1"/>
  <c r="N20" i="1"/>
  <c r="L21" i="1"/>
  <c r="F22" i="1"/>
  <c r="D23" i="1"/>
  <c r="Y23" i="1"/>
  <c r="S24" i="1"/>
  <c r="AA25" i="1"/>
  <c r="O25" i="1"/>
  <c r="AA24" i="1"/>
  <c r="O24" i="1"/>
  <c r="AA23" i="1"/>
  <c r="O23" i="1"/>
  <c r="AA22" i="1"/>
  <c r="O22" i="1"/>
  <c r="AA21" i="1"/>
  <c r="O21" i="1"/>
  <c r="AA20" i="1"/>
  <c r="O20" i="1"/>
  <c r="AA19" i="1"/>
  <c r="O19" i="1"/>
  <c r="AA18" i="1"/>
  <c r="O18" i="1"/>
  <c r="AA17" i="1"/>
  <c r="O17" i="1"/>
  <c r="AA16" i="1"/>
  <c r="O16" i="1"/>
  <c r="AA15" i="1"/>
  <c r="O15" i="1"/>
  <c r="AA14" i="1"/>
  <c r="O14" i="1"/>
  <c r="X25" i="1"/>
  <c r="W25" i="1"/>
  <c r="K25" i="1"/>
  <c r="W24" i="1"/>
  <c r="K24" i="1"/>
  <c r="W23" i="1"/>
  <c r="K23" i="1"/>
  <c r="W22" i="1"/>
  <c r="K22" i="1"/>
  <c r="W21" i="1"/>
  <c r="K21" i="1"/>
  <c r="W20" i="1"/>
  <c r="K20" i="1"/>
  <c r="W19" i="1"/>
  <c r="K19" i="1"/>
  <c r="W18" i="1"/>
  <c r="K18" i="1"/>
  <c r="W17" i="1"/>
  <c r="K17" i="1"/>
  <c r="W16" i="1"/>
  <c r="K16" i="1"/>
  <c r="W15" i="1"/>
  <c r="K15" i="1"/>
  <c r="W14" i="1"/>
  <c r="K14" i="1"/>
  <c r="V25" i="1"/>
  <c r="J25" i="1"/>
  <c r="V24" i="1"/>
  <c r="J24" i="1"/>
  <c r="V23" i="1"/>
  <c r="J23" i="1"/>
  <c r="V22" i="1"/>
  <c r="J22" i="1"/>
  <c r="V21" i="1"/>
  <c r="J21" i="1"/>
  <c r="V20" i="1"/>
  <c r="J20" i="1"/>
  <c r="V19" i="1"/>
  <c r="J19" i="1"/>
  <c r="V18" i="1"/>
  <c r="J18" i="1"/>
  <c r="V17" i="1"/>
  <c r="J17" i="1"/>
  <c r="V16" i="1"/>
  <c r="J16" i="1"/>
  <c r="V15" i="1"/>
  <c r="J15" i="1"/>
  <c r="V14" i="1"/>
  <c r="J14" i="1"/>
  <c r="U25" i="1"/>
  <c r="I25" i="1"/>
  <c r="U24" i="1"/>
  <c r="I24" i="1"/>
  <c r="U23" i="1"/>
  <c r="I23" i="1"/>
  <c r="U22" i="1"/>
  <c r="I22" i="1"/>
  <c r="U21" i="1"/>
  <c r="I21" i="1"/>
  <c r="U20" i="1"/>
  <c r="I20" i="1"/>
  <c r="U19" i="1"/>
  <c r="I19" i="1"/>
  <c r="U18" i="1"/>
  <c r="I18" i="1"/>
  <c r="U17" i="1"/>
  <c r="I17" i="1"/>
  <c r="U16" i="1"/>
  <c r="I16" i="1"/>
  <c r="U15" i="1"/>
  <c r="I15" i="1"/>
  <c r="U14" i="1"/>
  <c r="I14" i="1"/>
  <c r="T25" i="1"/>
  <c r="H25" i="1"/>
  <c r="T24" i="1"/>
  <c r="H24" i="1"/>
  <c r="T23" i="1"/>
  <c r="H23" i="1"/>
  <c r="T22" i="1"/>
  <c r="H22" i="1"/>
  <c r="T21" i="1"/>
  <c r="H21" i="1"/>
  <c r="T20" i="1"/>
  <c r="H20" i="1"/>
  <c r="T19" i="1"/>
  <c r="P14" i="1"/>
  <c r="H15" i="1"/>
  <c r="D16" i="1"/>
  <c r="T16" i="1"/>
  <c r="P17" i="1"/>
  <c r="H18" i="1"/>
  <c r="D19" i="1"/>
  <c r="X19" i="1"/>
  <c r="R20" i="1"/>
  <c r="P21" i="1"/>
  <c r="M22" i="1"/>
  <c r="G23" i="1"/>
  <c r="E24" i="1"/>
  <c r="Y25" i="1"/>
  <c r="V8" i="1"/>
  <c r="Q14" i="1"/>
  <c r="L15" i="1"/>
  <c r="E16" i="1"/>
  <c r="X16" i="1"/>
  <c r="Q17" i="1"/>
  <c r="L18" i="1"/>
  <c r="E19" i="1"/>
  <c r="Y19" i="1"/>
  <c r="S20" i="1"/>
  <c r="Q21" i="1"/>
  <c r="N22" i="1"/>
  <c r="L23" i="1"/>
  <c r="F24" i="1"/>
  <c r="D25" i="1"/>
  <c r="Z25" i="1"/>
</calcChain>
</file>

<file path=xl/sharedStrings.xml><?xml version="1.0" encoding="utf-8"?>
<sst xmlns="http://schemas.openxmlformats.org/spreadsheetml/2006/main" count="16" uniqueCount="16">
  <si>
    <t xml:space="preserve">Incoming water temperature, °C </t>
  </si>
  <si>
    <t xml:space="preserve">Outgoing water temperature, °C </t>
  </si>
  <si>
    <t xml:space="preserve">Room temperature, °C </t>
  </si>
  <si>
    <t xml:space="preserve">∆T, °C </t>
  </si>
  <si>
    <t xml:space="preserve"> Desired heat output, W </t>
  </si>
  <si>
    <t xml:space="preserve">Error + </t>
  </si>
  <si>
    <t xml:space="preserve">Error - </t>
  </si>
  <si>
    <t xml:space="preserve">Max length, cm </t>
  </si>
  <si>
    <t>Width,
cm</t>
  </si>
  <si>
    <t>Height,
cm</t>
  </si>
  <si>
    <t>Length, cm</t>
  </si>
  <si>
    <t>Data in the table based on testing  according EN442 results by independent accredited laboratory</t>
  </si>
  <si>
    <t>Plotis,
cm</t>
  </si>
  <si>
    <t>Aukštis,
cm</t>
  </si>
  <si>
    <t>Ilgis, cm</t>
  </si>
  <si>
    <r>
      <t>Heat output of 
standing convectors</t>
    </r>
    <r>
      <rPr>
        <b/>
        <sz val="36"/>
        <rFont val="Aptos"/>
        <family val="2"/>
      </rPr>
      <t xml:space="preserve"> SC</t>
    </r>
    <r>
      <rPr>
        <sz val="36"/>
        <rFont val="Aptos"/>
        <family val="2"/>
      </rPr>
      <t>,</t>
    </r>
    <r>
      <rPr>
        <b/>
        <sz val="36"/>
        <rFont val="Aptos"/>
        <family val="2"/>
      </rPr>
      <t xml:space="preserve"> SC-H</t>
    </r>
    <r>
      <rPr>
        <sz val="36"/>
        <rFont val="Aptos"/>
        <family val="2"/>
      </rPr>
      <t>,</t>
    </r>
    <r>
      <rPr>
        <b/>
        <sz val="36"/>
        <rFont val="Aptos"/>
        <family val="2"/>
      </rPr>
      <t xml:space="preserve"> </t>
    </r>
    <r>
      <rPr>
        <sz val="36"/>
        <rFont val="Aptos"/>
        <family val="2"/>
      </rPr>
      <t>W</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</si>
</sst>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_)"/>
    <numFmt numFmtId="165" formatCode="0.0000"/>
    <numFmt numFmtId="166" formatCode="0.0_)"/>
  </numFmts>
  <fonts count="15" x14ac:knownFonts="1">
    <font>
      <sz val="11"/>
      <color theme="1"/>
      <name val="Aptos Narrow"/>
      <family val="2"/>
      <charset val="186"/>
    </font>
    <font>
      <sz val="10"/>
      <name val="Arial"/>
      <family val="2"/>
      <charset val="186"/>
    </font>
    <font>
      <sz val="14"/>
      <color rgb="FFFF0000"/>
      <name val="Aptos"/>
      <family val="2"/>
    </font>
    <font>
      <sz val="14"/>
      <name val="Aptos"/>
      <family val="2"/>
    </font>
    <font>
      <b/>
      <sz val="14"/>
      <name val="Aptos"/>
      <family val="2"/>
    </font>
    <font>
      <b/>
      <sz val="16"/>
      <name val="Aptos"/>
      <family val="2"/>
    </font>
    <font>
      <sz val="36"/>
      <name val="Aptos"/>
      <family val="2"/>
    </font>
    <font>
      <b/>
      <sz val="36"/>
      <name val="Aptos"/>
      <family val="2"/>
    </font>
    <font>
      <sz val="16"/>
      <name val="Aptos"/>
      <family val="2"/>
    </font>
    <font>
      <i/>
      <sz val="14"/>
      <color theme="0"/>
      <name val="Aptos"/>
      <family val="2"/>
    </font>
    <font>
      <sz val="14"/>
      <color theme="0"/>
      <name val="Aptos"/>
      <family val="2"/>
    </font>
    <font>
      <sz val="10"/>
      <color indexed="8"/>
      <name val="Calibri"/>
      <family val="2"/>
      <charset val="186"/>
    </font>
    <font>
      <sz val="12"/>
      <name val="Times New Roman"/>
      <family val="1"/>
      <charset val="186"/>
    </font>
    <font>
      <b/>
      <i/>
      <sz val="14"/>
      <name val="Aptos"/>
      <family val="2"/>
    </font>
    <font>
      <b/>
      <sz val="14"/>
      <color rgb="FFFF0000"/>
      <name val="Aptos"/>
      <family val="2"/>
    </font>
  </fonts>
  <fills count="4">
    <fill>
      <patternFill patternType="none"/>
    </fill>
    <fill>
      <patternFill patternType="gray125"/>
    </fill>
    <fill>
      <patternFill patternType="solid">
        <fgColor indexed="22"/>
        <bgColor indexed="64"/>
      </patternFill>
    </fill>
    <fill>
      <patternFill patternType="solid">
        <fgColor indexed="9"/>
        <bgColor indexed="64"/>
      </patternFill>
    </fill>
  </fills>
  <borders count="14">
    <border>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bottom style="thin">
        <color indexed="64"/>
      </bottom>
      <diagonal/>
    </border>
  </borders>
  <cellStyleXfs count="5">
    <xf numFmtId="0" fontId="0" fillId="0" borderId="0"/>
    <xf numFmtId="0" fontId="1" fillId="0" borderId="0"/>
    <xf numFmtId="9" fontId="11" fillId="0" borderId="0" applyFont="0" applyFill="0" applyBorder="0" applyAlignment="0" applyProtection="0"/>
    <xf numFmtId="0" fontId="12" fillId="0" borderId="0"/>
    <xf numFmtId="0" fontId="1" fillId="0" borderId="0"/>
  </cellStyleXfs>
  <cellXfs count="64">
    <xf numFmtId="0" fontId="0" fillId="0" borderId="0" xfId="0"/>
    <xf numFmtId="0" fontId="2" fillId="0" borderId="0" xfId="1" applyFont="1" applyAlignment="1" applyProtection="1">
      <alignment horizontal="center" vertical="center"/>
      <protection hidden="1"/>
    </xf>
    <xf numFmtId="0" fontId="3" fillId="0" borderId="0" xfId="1" applyFont="1" applyAlignment="1" applyProtection="1">
      <alignment horizontal="center" vertical="center"/>
      <protection hidden="1"/>
    </xf>
    <xf numFmtId="0" fontId="4" fillId="0" borderId="0" xfId="1" applyFont="1" applyAlignment="1" applyProtection="1">
      <alignment horizontal="center" wrapText="1"/>
      <protection hidden="1"/>
    </xf>
    <xf numFmtId="0" fontId="3" fillId="0" borderId="1" xfId="1" applyFont="1" applyBorder="1" applyAlignment="1" applyProtection="1">
      <alignment horizontal="right" vertical="center"/>
      <protection hidden="1"/>
    </xf>
    <xf numFmtId="0" fontId="5" fillId="0" borderId="2" xfId="1" applyFont="1" applyBorder="1" applyAlignment="1" applyProtection="1">
      <alignment horizontal="center" vertical="center"/>
      <protection locked="0" hidden="1"/>
    </xf>
    <xf numFmtId="0" fontId="5" fillId="0" borderId="0" xfId="1" applyFont="1" applyAlignment="1" applyProtection="1">
      <alignment horizontal="center" vertical="center"/>
      <protection hidden="1"/>
    </xf>
    <xf numFmtId="0" fontId="4" fillId="0" borderId="0" xfId="1" applyFont="1" applyAlignment="1" applyProtection="1">
      <alignment horizontal="right" vertical="center"/>
      <protection hidden="1"/>
    </xf>
    <xf numFmtId="0" fontId="8" fillId="0" borderId="0" xfId="1" applyFont="1" applyAlignment="1" applyProtection="1">
      <alignment horizontal="center" vertical="center"/>
      <protection locked="0" hidden="1"/>
    </xf>
    <xf numFmtId="0" fontId="8" fillId="0" borderId="0" xfId="1" applyFont="1" applyAlignment="1" applyProtection="1">
      <alignment horizontal="center" vertical="center"/>
      <protection hidden="1"/>
    </xf>
    <xf numFmtId="0" fontId="4" fillId="0" borderId="0" xfId="1" applyFont="1" applyAlignment="1" applyProtection="1">
      <alignment vertical="center" wrapText="1"/>
      <protection hidden="1"/>
    </xf>
    <xf numFmtId="3" fontId="5" fillId="0" borderId="2" xfId="1" applyNumberFormat="1" applyFont="1" applyBorder="1" applyAlignment="1" applyProtection="1">
      <alignment horizontal="center" vertical="center"/>
      <protection locked="0" hidden="1"/>
    </xf>
    <xf numFmtId="3" fontId="5" fillId="0" borderId="0" xfId="1" applyNumberFormat="1" applyFont="1" applyAlignment="1" applyProtection="1">
      <alignment horizontal="center" vertical="center"/>
      <protection hidden="1"/>
    </xf>
    <xf numFmtId="0" fontId="9" fillId="0" borderId="0" xfId="1" applyFont="1" applyAlignment="1" applyProtection="1">
      <alignment horizontal="center" vertical="center"/>
      <protection hidden="1"/>
    </xf>
    <xf numFmtId="2" fontId="10" fillId="0" borderId="0" xfId="1" applyNumberFormat="1" applyFont="1" applyAlignment="1" applyProtection="1">
      <alignment horizontal="center" vertical="center"/>
      <protection hidden="1"/>
    </xf>
    <xf numFmtId="9" fontId="5" fillId="0" borderId="2" xfId="2" applyFont="1" applyFill="1" applyBorder="1" applyAlignment="1" applyProtection="1">
      <alignment horizontal="center" vertical="center"/>
      <protection locked="0" hidden="1"/>
    </xf>
    <xf numFmtId="3" fontId="8" fillId="0" borderId="0" xfId="1" applyNumberFormat="1" applyFont="1" applyAlignment="1" applyProtection="1">
      <alignment horizontal="center" vertical="center"/>
      <protection hidden="1"/>
    </xf>
    <xf numFmtId="0" fontId="4" fillId="0" borderId="0" xfId="1" applyFont="1" applyAlignment="1" applyProtection="1">
      <alignment horizontal="left" vertical="center"/>
      <protection hidden="1"/>
    </xf>
    <xf numFmtId="164" fontId="13" fillId="2" borderId="2" xfId="3" applyNumberFormat="1" applyFont="1" applyFill="1" applyBorder="1" applyAlignment="1" applyProtection="1">
      <alignment horizontal="center" vertical="center"/>
      <protection hidden="1"/>
    </xf>
    <xf numFmtId="164" fontId="13" fillId="2" borderId="6" xfId="3" applyNumberFormat="1" applyFont="1" applyFill="1" applyBorder="1" applyAlignment="1" applyProtection="1">
      <alignment horizontal="center" vertical="center"/>
      <protection hidden="1"/>
    </xf>
    <xf numFmtId="3" fontId="3" fillId="3" borderId="7" xfId="1" applyNumberFormat="1" applyFont="1" applyFill="1" applyBorder="1" applyAlignment="1" applyProtection="1">
      <alignment horizontal="right" vertical="center"/>
      <protection hidden="1"/>
    </xf>
    <xf numFmtId="165" fontId="3" fillId="0" borderId="0" xfId="1" applyNumberFormat="1" applyFont="1" applyAlignment="1" applyProtection="1">
      <alignment horizontal="center" vertical="center"/>
      <protection hidden="1"/>
    </xf>
    <xf numFmtId="3" fontId="3" fillId="3" borderId="9" xfId="1" applyNumberFormat="1" applyFont="1" applyFill="1" applyBorder="1" applyAlignment="1" applyProtection="1">
      <alignment horizontal="right" vertical="center"/>
      <protection hidden="1"/>
    </xf>
    <xf numFmtId="3" fontId="3" fillId="0" borderId="9" xfId="1" applyNumberFormat="1" applyFont="1" applyBorder="1" applyAlignment="1" applyProtection="1">
      <alignment horizontal="right" vertical="center"/>
      <protection hidden="1"/>
    </xf>
    <xf numFmtId="3" fontId="3" fillId="0" borderId="10" xfId="1" applyNumberFormat="1" applyFont="1" applyBorder="1" applyAlignment="1" applyProtection="1">
      <alignment horizontal="right" vertical="center"/>
      <protection hidden="1"/>
    </xf>
    <xf numFmtId="3" fontId="3" fillId="0" borderId="11" xfId="1" applyNumberFormat="1" applyFont="1" applyBorder="1" applyAlignment="1" applyProtection="1">
      <alignment horizontal="right" vertical="center"/>
      <protection hidden="1"/>
    </xf>
    <xf numFmtId="3" fontId="3" fillId="3" borderId="12" xfId="1" applyNumberFormat="1" applyFont="1" applyFill="1" applyBorder="1" applyAlignment="1" applyProtection="1">
      <alignment horizontal="right" vertical="center"/>
      <protection hidden="1"/>
    </xf>
    <xf numFmtId="3" fontId="3" fillId="0" borderId="0" xfId="1" applyNumberFormat="1" applyFont="1" applyAlignment="1" applyProtection="1">
      <alignment horizontal="center" vertical="center"/>
      <protection hidden="1"/>
    </xf>
    <xf numFmtId="0" fontId="14" fillId="0" borderId="0" xfId="1" applyFont="1" applyAlignment="1" applyProtection="1">
      <alignment horizontal="left" vertical="center"/>
      <protection hidden="1"/>
    </xf>
    <xf numFmtId="0" fontId="13" fillId="2" borderId="0" xfId="3" applyFont="1" applyFill="1" applyAlignment="1" applyProtection="1">
      <alignment horizontal="center" vertical="center"/>
      <protection hidden="1"/>
    </xf>
    <xf numFmtId="164" fontId="13" fillId="2" borderId="0" xfId="3" applyNumberFormat="1" applyFont="1" applyFill="1" applyAlignment="1" applyProtection="1">
      <alignment horizontal="center" vertical="center"/>
      <protection hidden="1"/>
    </xf>
    <xf numFmtId="164" fontId="13" fillId="2" borderId="7" xfId="3" applyNumberFormat="1" applyFont="1" applyFill="1" applyBorder="1" applyAlignment="1" applyProtection="1">
      <alignment horizontal="center" vertical="center"/>
      <protection hidden="1"/>
    </xf>
    <xf numFmtId="3" fontId="3" fillId="3" borderId="7" xfId="4" applyNumberFormat="1" applyFont="1" applyFill="1" applyBorder="1" applyAlignment="1" applyProtection="1">
      <alignment horizontal="center" vertical="center"/>
      <protection hidden="1"/>
    </xf>
    <xf numFmtId="3" fontId="3" fillId="3" borderId="0" xfId="4" applyNumberFormat="1" applyFont="1" applyFill="1" applyAlignment="1" applyProtection="1">
      <alignment horizontal="center" vertical="center"/>
      <protection hidden="1"/>
    </xf>
    <xf numFmtId="164" fontId="13" fillId="2" borderId="9" xfId="3" applyNumberFormat="1" applyFont="1" applyFill="1" applyBorder="1" applyAlignment="1" applyProtection="1">
      <alignment horizontal="center" vertical="center"/>
      <protection hidden="1"/>
    </xf>
    <xf numFmtId="3" fontId="3" fillId="3" borderId="9" xfId="4" applyNumberFormat="1" applyFont="1" applyFill="1" applyBorder="1" applyAlignment="1" applyProtection="1">
      <alignment horizontal="center" vertical="center"/>
      <protection hidden="1"/>
    </xf>
    <xf numFmtId="164" fontId="13" fillId="2" borderId="10" xfId="3" applyNumberFormat="1" applyFont="1" applyFill="1" applyBorder="1" applyAlignment="1" applyProtection="1">
      <alignment horizontal="center" vertical="center"/>
      <protection hidden="1"/>
    </xf>
    <xf numFmtId="3" fontId="3" fillId="0" borderId="10" xfId="4" applyNumberFormat="1" applyFont="1" applyBorder="1" applyAlignment="1" applyProtection="1">
      <alignment horizontal="center" vertical="center"/>
      <protection hidden="1"/>
    </xf>
    <xf numFmtId="3" fontId="3" fillId="0" borderId="0" xfId="4" applyNumberFormat="1" applyFont="1" applyAlignment="1" applyProtection="1">
      <alignment horizontal="center" vertical="center"/>
      <protection hidden="1"/>
    </xf>
    <xf numFmtId="3" fontId="3" fillId="0" borderId="9" xfId="4" applyNumberFormat="1" applyFont="1" applyBorder="1" applyAlignment="1" applyProtection="1">
      <alignment horizontal="center" vertical="center"/>
      <protection hidden="1"/>
    </xf>
    <xf numFmtId="164" fontId="13" fillId="2" borderId="11" xfId="3" applyNumberFormat="1" applyFont="1" applyFill="1" applyBorder="1" applyAlignment="1" applyProtection="1">
      <alignment horizontal="center" vertical="center"/>
      <protection hidden="1"/>
    </xf>
    <xf numFmtId="3" fontId="3" fillId="0" borderId="11" xfId="4" applyNumberFormat="1" applyFont="1" applyBorder="1" applyAlignment="1" applyProtection="1">
      <alignment horizontal="center" vertical="center"/>
      <protection hidden="1"/>
    </xf>
    <xf numFmtId="164" fontId="13" fillId="2" borderId="12" xfId="3" applyNumberFormat="1" applyFont="1" applyFill="1" applyBorder="1" applyAlignment="1" applyProtection="1">
      <alignment horizontal="center" vertical="center"/>
      <protection hidden="1"/>
    </xf>
    <xf numFmtId="3" fontId="3" fillId="3" borderId="12" xfId="4" applyNumberFormat="1" applyFont="1" applyFill="1" applyBorder="1" applyAlignment="1" applyProtection="1">
      <alignment horizontal="center" vertical="center"/>
      <protection hidden="1"/>
    </xf>
    <xf numFmtId="166" fontId="13" fillId="2" borderId="6" xfId="3" applyNumberFormat="1" applyFont="1" applyFill="1" applyBorder="1" applyAlignment="1" applyProtection="1">
      <alignment horizontal="center" vertical="center"/>
      <protection hidden="1"/>
    </xf>
    <xf numFmtId="1" fontId="13" fillId="2" borderId="12" xfId="3" applyNumberFormat="1" applyFont="1" applyFill="1" applyBorder="1" applyAlignment="1" applyProtection="1">
      <alignment horizontal="center" vertical="center"/>
      <protection hidden="1"/>
    </xf>
    <xf numFmtId="1" fontId="13" fillId="2" borderId="9" xfId="3" applyNumberFormat="1" applyFont="1" applyFill="1" applyBorder="1" applyAlignment="1" applyProtection="1">
      <alignment horizontal="center" vertical="center"/>
      <protection hidden="1"/>
    </xf>
    <xf numFmtId="1" fontId="13" fillId="2" borderId="11" xfId="3" applyNumberFormat="1" applyFont="1" applyFill="1" applyBorder="1" applyAlignment="1" applyProtection="1">
      <alignment horizontal="center" vertical="center"/>
      <protection hidden="1"/>
    </xf>
    <xf numFmtId="1" fontId="13" fillId="2" borderId="6" xfId="3" applyNumberFormat="1" applyFont="1" applyFill="1" applyBorder="1" applyAlignment="1" applyProtection="1">
      <alignment horizontal="center" vertical="center"/>
      <protection hidden="1"/>
    </xf>
    <xf numFmtId="1" fontId="13" fillId="2" borderId="8" xfId="3" applyNumberFormat="1" applyFont="1" applyFill="1" applyBorder="1" applyAlignment="1" applyProtection="1">
      <alignment horizontal="center" vertical="center"/>
      <protection hidden="1"/>
    </xf>
    <xf numFmtId="1" fontId="13" fillId="2" borderId="13" xfId="3" applyNumberFormat="1" applyFont="1" applyFill="1" applyBorder="1" applyAlignment="1" applyProtection="1">
      <alignment horizontal="center" vertical="center"/>
      <protection hidden="1"/>
    </xf>
    <xf numFmtId="164" fontId="13" fillId="2" borderId="2" xfId="3" applyNumberFormat="1" applyFont="1" applyFill="1" applyBorder="1" applyAlignment="1" applyProtection="1">
      <alignment horizontal="center" vertical="center" wrapText="1"/>
      <protection hidden="1"/>
    </xf>
    <xf numFmtId="164" fontId="13" fillId="2" borderId="2" xfId="3" applyNumberFormat="1" applyFont="1" applyFill="1" applyBorder="1" applyAlignment="1" applyProtection="1">
      <alignment horizontal="center" vertical="center"/>
      <protection hidden="1"/>
    </xf>
    <xf numFmtId="0" fontId="13" fillId="2" borderId="2" xfId="3" applyFont="1" applyFill="1" applyBorder="1" applyAlignment="1" applyProtection="1">
      <alignment horizontal="center" vertical="center" wrapText="1"/>
      <protection hidden="1"/>
    </xf>
    <xf numFmtId="0" fontId="13" fillId="2" borderId="2" xfId="3" applyFont="1" applyFill="1" applyBorder="1" applyAlignment="1" applyProtection="1">
      <alignment horizontal="center" vertical="center"/>
      <protection hidden="1"/>
    </xf>
    <xf numFmtId="0" fontId="13" fillId="2" borderId="3" xfId="3" applyFont="1" applyFill="1" applyBorder="1" applyAlignment="1" applyProtection="1">
      <alignment horizontal="center" vertical="center"/>
      <protection hidden="1"/>
    </xf>
    <xf numFmtId="0" fontId="13" fillId="2" borderId="4" xfId="3" applyFont="1" applyFill="1" applyBorder="1" applyAlignment="1" applyProtection="1">
      <alignment horizontal="center" vertical="center"/>
      <protection hidden="1"/>
    </xf>
    <xf numFmtId="0" fontId="13" fillId="2" borderId="5" xfId="3" applyFont="1" applyFill="1" applyBorder="1" applyAlignment="1" applyProtection="1">
      <alignment horizontal="center" vertical="center"/>
      <protection hidden="1"/>
    </xf>
    <xf numFmtId="3" fontId="13" fillId="2" borderId="7" xfId="3" applyNumberFormat="1" applyFont="1" applyFill="1" applyBorder="1" applyAlignment="1" applyProtection="1">
      <alignment horizontal="center" vertical="center"/>
      <protection hidden="1"/>
    </xf>
    <xf numFmtId="3" fontId="13" fillId="2" borderId="9" xfId="3" applyNumberFormat="1" applyFont="1" applyFill="1" applyBorder="1" applyAlignment="1" applyProtection="1">
      <alignment horizontal="center" vertical="center"/>
      <protection hidden="1"/>
    </xf>
    <xf numFmtId="3" fontId="13" fillId="2" borderId="10" xfId="3" applyNumberFormat="1" applyFont="1" applyFill="1" applyBorder="1" applyAlignment="1" applyProtection="1">
      <alignment horizontal="center" vertical="center"/>
      <protection hidden="1"/>
    </xf>
    <xf numFmtId="1" fontId="13" fillId="2" borderId="7" xfId="3" applyNumberFormat="1" applyFont="1" applyFill="1" applyBorder="1" applyAlignment="1" applyProtection="1">
      <alignment horizontal="center" vertical="center"/>
      <protection hidden="1"/>
    </xf>
    <xf numFmtId="0" fontId="6" fillId="0" borderId="0" xfId="1" applyFont="1" applyAlignment="1" applyProtection="1">
      <alignment horizontal="center" vertical="center" wrapText="1"/>
      <protection hidden="1"/>
    </xf>
    <xf numFmtId="0" fontId="7" fillId="0" borderId="0" xfId="1" applyFont="1" applyAlignment="1" applyProtection="1">
      <alignment horizontal="center" vertical="center" wrapText="1"/>
      <protection hidden="1"/>
    </xf>
  </cellXfs>
  <cellStyles count="5">
    <cellStyle name="Įprastas" xfId="0" builtinId="0"/>
    <cellStyle name="Normal 2" xfId="1" xr:uid="{474FECB9-6AD2-41F3-BCD8-A3785BDAD201}"/>
    <cellStyle name="Normal 2 2" xfId="4" xr:uid="{DB95D2A0-939E-4DB8-AFB2-C634D719F766}"/>
    <cellStyle name="Normal_EN442" xfId="3" xr:uid="{CBC2FBB3-D578-4C4D-9F8F-3F59511CD4C5}"/>
    <cellStyle name="Percent 4" xfId="2" xr:uid="{A995333C-6215-4A02-9645-61F9C3FAD310}"/>
  </cellStyles>
  <dxfs count="2">
    <dxf>
      <font>
        <b/>
        <i val="0"/>
        <color theme="0"/>
      </font>
      <fill>
        <patternFill>
          <bgColor theme="2" tint="-0.89996032593768116"/>
        </patternFill>
      </fill>
    </dxf>
    <dxf>
      <font>
        <color theme="0"/>
      </font>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11</xdr:col>
      <xdr:colOff>629377</xdr:colOff>
      <xdr:row>1</xdr:row>
      <xdr:rowOff>41730</xdr:rowOff>
    </xdr:from>
    <xdr:to>
      <xdr:col>18</xdr:col>
      <xdr:colOff>588397</xdr:colOff>
      <xdr:row>3</xdr:row>
      <xdr:rowOff>272144</xdr:rowOff>
    </xdr:to>
    <xdr:pic>
      <xdr:nvPicPr>
        <xdr:cNvPr id="2" name="Picture 2">
          <a:extLst>
            <a:ext uri="{FF2B5EF4-FFF2-40B4-BE49-F238E27FC236}">
              <a16:creationId xmlns:a16="http://schemas.microsoft.com/office/drawing/2014/main" id="{C9ABC0AF-2921-4609-944B-DCBA04C29A2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8028397" y="270330"/>
          <a:ext cx="4759620" cy="809534"/>
        </a:xfrm>
        <a:prstGeom prst="rect">
          <a:avLst/>
        </a:prstGeom>
        <a:noFill/>
        <a:ln w="9525">
          <a:noFill/>
          <a:miter lim="800000"/>
          <a:headEnd/>
          <a:tailEnd/>
        </a:ln>
      </xdr:spPr>
    </xdr:pic>
    <xdr:clientData/>
  </xdr:twoCellAnchor>
  <xdr:twoCellAnchor editAs="oneCell">
    <xdr:from>
      <xdr:col>1</xdr:col>
      <xdr:colOff>94941</xdr:colOff>
      <xdr:row>1</xdr:row>
      <xdr:rowOff>85321</xdr:rowOff>
    </xdr:from>
    <xdr:to>
      <xdr:col>8</xdr:col>
      <xdr:colOff>429985</xdr:colOff>
      <xdr:row>10</xdr:row>
      <xdr:rowOff>129335</xdr:rowOff>
    </xdr:to>
    <xdr:pic>
      <xdr:nvPicPr>
        <xdr:cNvPr id="3" name="Picture 2" descr="C:\Users\Donatas\Desktop\SC koreguotas.png">
          <a:extLst>
            <a:ext uri="{FF2B5EF4-FFF2-40B4-BE49-F238E27FC236}">
              <a16:creationId xmlns:a16="http://schemas.microsoft.com/office/drawing/2014/main" id="{E86E1F33-45CF-407D-A03D-3D28DE5A2F6C}"/>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21661" y="313921"/>
          <a:ext cx="5249944" cy="2726254"/>
        </a:xfrm>
        <a:prstGeom prst="rect">
          <a:avLst/>
        </a:prstGeom>
        <a:noFill/>
        <a:ln>
          <a:noFill/>
        </a:ln>
      </xdr:spPr>
    </xdr:pic>
    <xdr:clientData/>
  </xdr:twoCellAnchor>
  <xdr:twoCellAnchor editAs="oneCell">
    <xdr:from>
      <xdr:col>21</xdr:col>
      <xdr:colOff>431545</xdr:colOff>
      <xdr:row>7</xdr:row>
      <xdr:rowOff>288002</xdr:rowOff>
    </xdr:from>
    <xdr:to>
      <xdr:col>23</xdr:col>
      <xdr:colOff>295546</xdr:colOff>
      <xdr:row>9</xdr:row>
      <xdr:rowOff>244658</xdr:rowOff>
    </xdr:to>
    <xdr:pic>
      <xdr:nvPicPr>
        <xdr:cNvPr id="4" name="Picture 2">
          <a:extLst>
            <a:ext uri="{FF2B5EF4-FFF2-40B4-BE49-F238E27FC236}">
              <a16:creationId xmlns:a16="http://schemas.microsoft.com/office/drawing/2014/main" id="{DBB1C955-7734-440E-AC8F-0EF84FDBCAD9}"/>
            </a:ext>
          </a:extLst>
        </xdr:cNvPr>
        <xdr:cNvPicPr>
          <a:picLocks noChangeAspect="1"/>
        </xdr:cNvPicPr>
      </xdr:nvPicPr>
      <xdr:blipFill>
        <a:blip xmlns:r="http://schemas.openxmlformats.org/officeDocument/2006/relationships" r:embed="rId3"/>
        <a:stretch>
          <a:fillRect/>
        </a:stretch>
      </xdr:blipFill>
      <xdr:spPr>
        <a:xfrm>
          <a:off x="14688565" y="2284442"/>
          <a:ext cx="1235601" cy="566256"/>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ema">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D32AAE-00B6-4F6C-A908-D4ADF91F0CB3}">
  <dimension ref="A2:AE113"/>
  <sheetViews>
    <sheetView showGridLines="0" tabSelected="1" zoomScale="70" zoomScaleNormal="70" zoomScaleSheetLayoutView="70" workbookViewId="0">
      <selection activeCell="AA2" sqref="AA2"/>
    </sheetView>
  </sheetViews>
  <sheetFormatPr defaultColWidth="10" defaultRowHeight="18.75" x14ac:dyDescent="0.25"/>
  <cols>
    <col min="1" max="1" width="6.28515625" style="1" customWidth="1"/>
    <col min="2" max="2" width="10.140625" style="2" bestFit="1" customWidth="1"/>
    <col min="3" max="3" width="12.28515625" style="2" bestFit="1" customWidth="1"/>
    <col min="4" max="5" width="10" style="2"/>
    <col min="6" max="7" width="9.7109375" style="2" customWidth="1"/>
    <col min="8" max="30" width="10" style="2"/>
    <col min="31" max="31" width="10" style="2" hidden="1" customWidth="1"/>
    <col min="32" max="16384" width="10" style="2"/>
  </cols>
  <sheetData>
    <row r="2" spans="1:31" ht="21.95" customHeight="1" x14ac:dyDescent="0.3">
      <c r="O2" s="3"/>
      <c r="Z2" s="4" t="s">
        <v>0</v>
      </c>
      <c r="AA2" s="5">
        <v>75</v>
      </c>
      <c r="AB2" s="6"/>
      <c r="AC2" s="6"/>
      <c r="AD2" s="6"/>
    </row>
    <row r="3" spans="1:31" ht="24" customHeight="1" x14ac:dyDescent="0.3">
      <c r="O3" s="3"/>
      <c r="Z3" s="4" t="s">
        <v>1</v>
      </c>
      <c r="AA3" s="5">
        <v>65</v>
      </c>
      <c r="AB3" s="6"/>
      <c r="AC3" s="6"/>
      <c r="AD3" s="6"/>
    </row>
    <row r="4" spans="1:31" ht="24" customHeight="1" x14ac:dyDescent="0.3">
      <c r="B4" s="7"/>
      <c r="C4" s="7"/>
      <c r="D4" s="7"/>
      <c r="E4" s="7"/>
      <c r="F4" s="7"/>
      <c r="O4" s="3"/>
      <c r="Z4" s="4" t="s">
        <v>2</v>
      </c>
      <c r="AA4" s="5">
        <v>20</v>
      </c>
      <c r="AB4" s="6"/>
      <c r="AC4" s="6"/>
      <c r="AD4" s="6"/>
    </row>
    <row r="5" spans="1:31" ht="24" customHeight="1" x14ac:dyDescent="0.3">
      <c r="B5" s="7"/>
      <c r="C5" s="7"/>
      <c r="D5" s="7"/>
      <c r="E5" s="7"/>
      <c r="F5" s="7"/>
      <c r="O5" s="3"/>
      <c r="W5" s="3"/>
      <c r="Z5" s="4" t="s">
        <v>3</v>
      </c>
      <c r="AA5" s="5">
        <f>(AA2+AA3)/2-AA4</f>
        <v>50</v>
      </c>
      <c r="AB5" s="6"/>
      <c r="AC5" s="6"/>
      <c r="AD5" s="6"/>
    </row>
    <row r="6" spans="1:31" ht="24" customHeight="1" x14ac:dyDescent="0.25">
      <c r="B6" s="7"/>
      <c r="C6" s="7"/>
      <c r="D6" s="7"/>
      <c r="E6" s="7"/>
      <c r="F6" s="7"/>
      <c r="K6" s="62" t="s">
        <v>15</v>
      </c>
      <c r="L6" s="63"/>
      <c r="M6" s="63"/>
      <c r="N6" s="63"/>
      <c r="O6" s="63"/>
      <c r="P6" s="63"/>
      <c r="Q6" s="63"/>
      <c r="R6" s="63"/>
      <c r="S6" s="63"/>
      <c r="T6" s="63"/>
      <c r="U6" s="63"/>
      <c r="AA6" s="8"/>
      <c r="AB6" s="9"/>
      <c r="AC6" s="9"/>
      <c r="AD6" s="9"/>
    </row>
    <row r="7" spans="1:31" ht="21.75" customHeight="1" x14ac:dyDescent="0.25">
      <c r="J7" s="10"/>
      <c r="K7" s="63"/>
      <c r="L7" s="63"/>
      <c r="M7" s="63"/>
      <c r="N7" s="63"/>
      <c r="O7" s="63"/>
      <c r="P7" s="63"/>
      <c r="Q7" s="63"/>
      <c r="R7" s="63"/>
      <c r="S7" s="63"/>
      <c r="T7" s="63"/>
      <c r="U7" s="63"/>
      <c r="Z7" s="4" t="s">
        <v>4</v>
      </c>
      <c r="AA7" s="11">
        <v>2000</v>
      </c>
      <c r="AB7" s="12"/>
      <c r="AC7" s="12"/>
      <c r="AD7" s="12"/>
    </row>
    <row r="8" spans="1:31" ht="24" customHeight="1" x14ac:dyDescent="0.25">
      <c r="A8" s="13"/>
      <c r="I8" s="10"/>
      <c r="J8" s="10"/>
      <c r="K8" s="63"/>
      <c r="L8" s="63"/>
      <c r="M8" s="63"/>
      <c r="N8" s="63"/>
      <c r="O8" s="63"/>
      <c r="P8" s="63"/>
      <c r="Q8" s="63"/>
      <c r="R8" s="63"/>
      <c r="S8" s="63"/>
      <c r="T8" s="63"/>
      <c r="U8" s="63"/>
      <c r="V8" s="14" t="e">
        <f>VLOOKUP(AA5,#REF!,3,FALSE)</f>
        <v>#REF!</v>
      </c>
      <c r="Z8" s="4" t="s">
        <v>5</v>
      </c>
      <c r="AA8" s="15">
        <v>0.05</v>
      </c>
      <c r="AC8" s="12"/>
      <c r="AD8" s="12"/>
      <c r="AE8" s="16">
        <f>$AA$7*(1+AA8)</f>
        <v>2100</v>
      </c>
    </row>
    <row r="9" spans="1:31" ht="24" customHeight="1" x14ac:dyDescent="0.25">
      <c r="A9" s="13"/>
      <c r="I9" s="10"/>
      <c r="J9" s="10"/>
      <c r="K9" s="63"/>
      <c r="L9" s="63"/>
      <c r="M9" s="63"/>
      <c r="N9" s="63"/>
      <c r="O9" s="63"/>
      <c r="P9" s="63"/>
      <c r="Q9" s="63"/>
      <c r="R9" s="63"/>
      <c r="S9" s="63"/>
      <c r="T9" s="63"/>
      <c r="U9" s="63"/>
      <c r="Z9" s="4" t="s">
        <v>6</v>
      </c>
      <c r="AA9" s="15">
        <v>0</v>
      </c>
      <c r="AC9" s="12"/>
      <c r="AD9" s="12"/>
      <c r="AE9" s="16">
        <f>$AA$7*(1-AA9)</f>
        <v>2000</v>
      </c>
    </row>
    <row r="10" spans="1:31" ht="24" customHeight="1" x14ac:dyDescent="0.25">
      <c r="A10" s="13"/>
      <c r="I10" s="10"/>
      <c r="J10" s="10"/>
      <c r="K10" s="63"/>
      <c r="L10" s="63"/>
      <c r="M10" s="63"/>
      <c r="N10" s="63"/>
      <c r="O10" s="63"/>
      <c r="P10" s="63"/>
      <c r="Q10" s="63"/>
      <c r="R10" s="63"/>
      <c r="S10" s="63"/>
      <c r="T10" s="63"/>
      <c r="U10" s="63"/>
      <c r="Z10" s="4" t="s">
        <v>7</v>
      </c>
      <c r="AA10" s="11">
        <v>300</v>
      </c>
      <c r="AB10" s="12"/>
      <c r="AC10" s="12"/>
      <c r="AD10" s="12"/>
    </row>
    <row r="11" spans="1:31" ht="21.95" customHeight="1" x14ac:dyDescent="0.25">
      <c r="A11" s="13"/>
      <c r="B11" s="17"/>
      <c r="G11" s="17"/>
      <c r="AB11" s="12"/>
      <c r="AC11" s="12"/>
      <c r="AD11" s="12"/>
    </row>
    <row r="12" spans="1:31" ht="21.6" customHeight="1" x14ac:dyDescent="0.25">
      <c r="A12" s="13"/>
      <c r="B12" s="51" t="s">
        <v>8</v>
      </c>
      <c r="C12" s="53" t="s">
        <v>9</v>
      </c>
      <c r="D12" s="55" t="s">
        <v>10</v>
      </c>
      <c r="E12" s="56"/>
      <c r="F12" s="56"/>
      <c r="G12" s="56"/>
      <c r="H12" s="56"/>
      <c r="I12" s="56"/>
      <c r="J12" s="56"/>
      <c r="K12" s="56"/>
      <c r="L12" s="56"/>
      <c r="M12" s="56"/>
      <c r="N12" s="56"/>
      <c r="O12" s="56"/>
      <c r="P12" s="56"/>
      <c r="Q12" s="56"/>
      <c r="R12" s="56"/>
      <c r="S12" s="56"/>
      <c r="T12" s="56"/>
      <c r="U12" s="56"/>
      <c r="V12" s="56"/>
      <c r="W12" s="56"/>
      <c r="X12" s="56"/>
      <c r="Y12" s="56"/>
      <c r="Z12" s="56"/>
      <c r="AA12" s="57"/>
      <c r="AB12" s="12"/>
      <c r="AC12" s="12"/>
      <c r="AD12" s="12"/>
    </row>
    <row r="13" spans="1:31" ht="21.6" customHeight="1" x14ac:dyDescent="0.25">
      <c r="A13" s="13"/>
      <c r="B13" s="52"/>
      <c r="C13" s="54"/>
      <c r="D13" s="18">
        <v>60</v>
      </c>
      <c r="E13" s="18">
        <v>70</v>
      </c>
      <c r="F13" s="18">
        <v>80</v>
      </c>
      <c r="G13" s="18">
        <v>90</v>
      </c>
      <c r="H13" s="18">
        <v>100</v>
      </c>
      <c r="I13" s="18">
        <v>110</v>
      </c>
      <c r="J13" s="18">
        <v>120</v>
      </c>
      <c r="K13" s="18">
        <v>130</v>
      </c>
      <c r="L13" s="18">
        <v>140</v>
      </c>
      <c r="M13" s="18">
        <v>150</v>
      </c>
      <c r="N13" s="18">
        <v>160</v>
      </c>
      <c r="O13" s="18">
        <v>170</v>
      </c>
      <c r="P13" s="18">
        <v>180</v>
      </c>
      <c r="Q13" s="18">
        <v>190</v>
      </c>
      <c r="R13" s="18">
        <v>200</v>
      </c>
      <c r="S13" s="18">
        <v>210</v>
      </c>
      <c r="T13" s="18">
        <v>220</v>
      </c>
      <c r="U13" s="18">
        <v>230</v>
      </c>
      <c r="V13" s="18">
        <v>240</v>
      </c>
      <c r="W13" s="18">
        <v>250</v>
      </c>
      <c r="X13" s="18">
        <v>260</v>
      </c>
      <c r="Y13" s="18">
        <v>270</v>
      </c>
      <c r="Z13" s="18">
        <v>280</v>
      </c>
      <c r="AA13" s="18">
        <v>290</v>
      </c>
      <c r="AB13" s="12"/>
      <c r="AC13" s="12"/>
      <c r="AD13" s="12"/>
    </row>
    <row r="14" spans="1:31" ht="21.6" customHeight="1" x14ac:dyDescent="0.25">
      <c r="A14" s="13"/>
      <c r="B14" s="48">
        <v>15</v>
      </c>
      <c r="C14" s="44">
        <v>14.5</v>
      </c>
      <c r="D14" s="20">
        <f t="shared" ref="D14:AA24" si="0">D59*($AA$5/50)^$AE14</f>
        <v>178.31428571428572</v>
      </c>
      <c r="E14" s="20">
        <f t="shared" si="0"/>
        <v>223.45714285714286</v>
      </c>
      <c r="F14" s="20">
        <f t="shared" si="0"/>
        <v>268.60000000000002</v>
      </c>
      <c r="G14" s="20">
        <f t="shared" si="0"/>
        <v>313.74285714285719</v>
      </c>
      <c r="H14" s="20">
        <f t="shared" si="0"/>
        <v>358.8857142857143</v>
      </c>
      <c r="I14" s="20">
        <f t="shared" si="0"/>
        <v>404.02857142857152</v>
      </c>
      <c r="J14" s="20">
        <f t="shared" si="0"/>
        <v>449.17142857142858</v>
      </c>
      <c r="K14" s="20">
        <f t="shared" si="0"/>
        <v>494.31428571428575</v>
      </c>
      <c r="L14" s="20">
        <f t="shared" si="0"/>
        <v>539.4571428571428</v>
      </c>
      <c r="M14" s="20">
        <f t="shared" si="0"/>
        <v>584.6</v>
      </c>
      <c r="N14" s="20">
        <f t="shared" si="0"/>
        <v>629.74285714285713</v>
      </c>
      <c r="O14" s="20">
        <f t="shared" si="0"/>
        <v>674.88571428571424</v>
      </c>
      <c r="P14" s="20">
        <f t="shared" si="0"/>
        <v>720.02857142857147</v>
      </c>
      <c r="Q14" s="20">
        <f t="shared" si="0"/>
        <v>765.17142857142858</v>
      </c>
      <c r="R14" s="20">
        <f t="shared" si="0"/>
        <v>810.31428571428569</v>
      </c>
      <c r="S14" s="20">
        <f t="shared" si="0"/>
        <v>855.45714285714291</v>
      </c>
      <c r="T14" s="20">
        <f t="shared" si="0"/>
        <v>900.60000000000014</v>
      </c>
      <c r="U14" s="20">
        <f t="shared" si="0"/>
        <v>945.74285714285702</v>
      </c>
      <c r="V14" s="20">
        <f t="shared" si="0"/>
        <v>990.88571428571424</v>
      </c>
      <c r="W14" s="20">
        <f t="shared" si="0"/>
        <v>1036.0285714285715</v>
      </c>
      <c r="X14" s="20">
        <f t="shared" si="0"/>
        <v>1081.1714285714286</v>
      </c>
      <c r="Y14" s="20">
        <f t="shared" si="0"/>
        <v>1126.3142857142859</v>
      </c>
      <c r="Z14" s="20">
        <f t="shared" si="0"/>
        <v>1171.4571428571428</v>
      </c>
      <c r="AA14" s="20">
        <f t="shared" si="0"/>
        <v>1216.5999999999999</v>
      </c>
      <c r="AB14" s="12"/>
      <c r="AC14" s="12"/>
      <c r="AD14" s="12"/>
      <c r="AE14" s="21">
        <v>1.419</v>
      </c>
    </row>
    <row r="15" spans="1:31" ht="21.6" customHeight="1" x14ac:dyDescent="0.25">
      <c r="A15" s="13"/>
      <c r="B15" s="49"/>
      <c r="C15" s="44">
        <v>21.5</v>
      </c>
      <c r="D15" s="22">
        <f t="shared" si="0"/>
        <v>272.45382031905962</v>
      </c>
      <c r="E15" s="22">
        <f t="shared" si="0"/>
        <v>341.4294710327456</v>
      </c>
      <c r="F15" s="22">
        <f t="shared" si="0"/>
        <v>410.40512174643163</v>
      </c>
      <c r="G15" s="22">
        <f t="shared" si="0"/>
        <v>479.38077246011761</v>
      </c>
      <c r="H15" s="22">
        <f t="shared" si="0"/>
        <v>548.35642317380359</v>
      </c>
      <c r="I15" s="22">
        <f t="shared" si="0"/>
        <v>617.33207388748963</v>
      </c>
      <c r="J15" s="22">
        <f t="shared" si="0"/>
        <v>686.30772460117544</v>
      </c>
      <c r="K15" s="22">
        <f t="shared" si="0"/>
        <v>755.28337531486147</v>
      </c>
      <c r="L15" s="22">
        <f t="shared" si="0"/>
        <v>824.2590260285474</v>
      </c>
      <c r="M15" s="22">
        <f t="shared" si="0"/>
        <v>893.23467674223343</v>
      </c>
      <c r="N15" s="22">
        <f t="shared" si="0"/>
        <v>962.21032745591947</v>
      </c>
      <c r="O15" s="22">
        <f t="shared" si="0"/>
        <v>1031.1859781696053</v>
      </c>
      <c r="P15" s="22">
        <f t="shared" si="0"/>
        <v>1100.1616288832913</v>
      </c>
      <c r="Q15" s="22">
        <f t="shared" si="0"/>
        <v>1169.1372795969774</v>
      </c>
      <c r="R15" s="22">
        <f t="shared" si="0"/>
        <v>1238.1129303106634</v>
      </c>
      <c r="S15" s="22">
        <f t="shared" si="0"/>
        <v>1307.0885810243494</v>
      </c>
      <c r="T15" s="22">
        <f t="shared" si="0"/>
        <v>1376.0642317380355</v>
      </c>
      <c r="U15" s="22">
        <f t="shared" si="0"/>
        <v>1445.039882451721</v>
      </c>
      <c r="V15" s="22">
        <f t="shared" si="0"/>
        <v>1514.0155331654071</v>
      </c>
      <c r="W15" s="22">
        <f t="shared" si="0"/>
        <v>1582.9911838790931</v>
      </c>
      <c r="X15" s="22">
        <f t="shared" si="0"/>
        <v>1651.9668345927792</v>
      </c>
      <c r="Y15" s="22">
        <f t="shared" si="0"/>
        <v>1720.9424853064652</v>
      </c>
      <c r="Z15" s="22">
        <f t="shared" si="0"/>
        <v>1789.918136020151</v>
      </c>
      <c r="AA15" s="22">
        <f t="shared" si="0"/>
        <v>1858.893786733837</v>
      </c>
      <c r="AB15" s="12"/>
      <c r="AC15" s="12"/>
      <c r="AD15" s="12"/>
      <c r="AE15" s="21">
        <v>1.4611000000000001</v>
      </c>
    </row>
    <row r="16" spans="1:31" ht="21.6" customHeight="1" x14ac:dyDescent="0.25">
      <c r="A16" s="13"/>
      <c r="B16" s="49"/>
      <c r="C16" s="44">
        <v>26.5</v>
      </c>
      <c r="D16" s="22">
        <f t="shared" si="0"/>
        <v>324.49378515952986</v>
      </c>
      <c r="E16" s="23">
        <f t="shared" si="0"/>
        <v>406.64411051637285</v>
      </c>
      <c r="F16" s="23">
        <f t="shared" si="0"/>
        <v>488.79443587321589</v>
      </c>
      <c r="G16" s="23">
        <f t="shared" si="0"/>
        <v>570.94476123005882</v>
      </c>
      <c r="H16" s="23">
        <f t="shared" si="0"/>
        <v>653.09508658690186</v>
      </c>
      <c r="I16" s="23">
        <f t="shared" si="0"/>
        <v>735.2454119437449</v>
      </c>
      <c r="J16" s="23">
        <f t="shared" si="0"/>
        <v>817.39573730058783</v>
      </c>
      <c r="K16" s="23">
        <f t="shared" si="0"/>
        <v>899.54606265743075</v>
      </c>
      <c r="L16" s="23">
        <f t="shared" si="0"/>
        <v>981.69638801427368</v>
      </c>
      <c r="M16" s="23">
        <f t="shared" si="0"/>
        <v>1063.8467133711167</v>
      </c>
      <c r="N16" s="23">
        <f t="shared" si="0"/>
        <v>1145.9970387279598</v>
      </c>
      <c r="O16" s="23">
        <f t="shared" si="0"/>
        <v>1228.1473640848026</v>
      </c>
      <c r="P16" s="23">
        <f t="shared" si="0"/>
        <v>1310.2976894416458</v>
      </c>
      <c r="Q16" s="23">
        <f t="shared" si="0"/>
        <v>1392.4480147984887</v>
      </c>
      <c r="R16" s="23">
        <f t="shared" si="0"/>
        <v>1474.5983401553317</v>
      </c>
      <c r="S16" s="23">
        <f t="shared" si="0"/>
        <v>1556.7486655121747</v>
      </c>
      <c r="T16" s="23">
        <f t="shared" si="0"/>
        <v>1638.8989908690178</v>
      </c>
      <c r="U16" s="23">
        <f t="shared" si="0"/>
        <v>1721.0493162258606</v>
      </c>
      <c r="V16" s="23">
        <f t="shared" si="0"/>
        <v>1803.1996415827036</v>
      </c>
      <c r="W16" s="23">
        <f t="shared" si="0"/>
        <v>1885.3499669395467</v>
      </c>
      <c r="X16" s="23">
        <f t="shared" si="0"/>
        <v>1967.5002922963897</v>
      </c>
      <c r="Y16" s="23">
        <f t="shared" si="0"/>
        <v>2049.650617653233</v>
      </c>
      <c r="Z16" s="23">
        <f t="shared" si="0"/>
        <v>2131.8009430100756</v>
      </c>
      <c r="AA16" s="23">
        <f t="shared" si="0"/>
        <v>2213.9512683669186</v>
      </c>
      <c r="AB16" s="12"/>
      <c r="AC16" s="12"/>
      <c r="AD16" s="12"/>
      <c r="AE16" s="21">
        <v>1.4645999999999999</v>
      </c>
    </row>
    <row r="17" spans="1:31" ht="21.6" customHeight="1" x14ac:dyDescent="0.25">
      <c r="A17" s="13"/>
      <c r="B17" s="49"/>
      <c r="C17" s="19">
        <v>33</v>
      </c>
      <c r="D17" s="24">
        <f t="shared" si="0"/>
        <v>376.53375</v>
      </c>
      <c r="E17" s="24">
        <f t="shared" si="0"/>
        <v>471.85874999999999</v>
      </c>
      <c r="F17" s="24">
        <f t="shared" si="0"/>
        <v>567.18375000000003</v>
      </c>
      <c r="G17" s="24">
        <f t="shared" si="0"/>
        <v>662.50875000000008</v>
      </c>
      <c r="H17" s="24">
        <f t="shared" si="0"/>
        <v>757.83375000000001</v>
      </c>
      <c r="I17" s="24">
        <f t="shared" si="0"/>
        <v>853.15875000000017</v>
      </c>
      <c r="J17" s="24">
        <f t="shared" si="0"/>
        <v>948.48374999999999</v>
      </c>
      <c r="K17" s="24">
        <f t="shared" si="0"/>
        <v>1043.8087499999999</v>
      </c>
      <c r="L17" s="24">
        <f t="shared" si="0"/>
        <v>1139.1337499999997</v>
      </c>
      <c r="M17" s="24">
        <f t="shared" si="0"/>
        <v>1234.45875</v>
      </c>
      <c r="N17" s="24">
        <f t="shared" si="0"/>
        <v>1329.7837500000001</v>
      </c>
      <c r="O17" s="24">
        <f t="shared" si="0"/>
        <v>1425.1087499999999</v>
      </c>
      <c r="P17" s="24">
        <f t="shared" si="0"/>
        <v>1520.4337499999999</v>
      </c>
      <c r="Q17" s="24">
        <f t="shared" si="0"/>
        <v>1615.7587499999997</v>
      </c>
      <c r="R17" s="24">
        <f t="shared" si="0"/>
        <v>1711.08375</v>
      </c>
      <c r="S17" s="24">
        <f t="shared" si="0"/>
        <v>1806.4087500000001</v>
      </c>
      <c r="T17" s="24">
        <f t="shared" si="0"/>
        <v>1901.7337500000001</v>
      </c>
      <c r="U17" s="24">
        <f t="shared" si="0"/>
        <v>1997.0587499999997</v>
      </c>
      <c r="V17" s="24">
        <f t="shared" si="0"/>
        <v>2092.38375</v>
      </c>
      <c r="W17" s="24">
        <f t="shared" si="0"/>
        <v>2187.7087499999998</v>
      </c>
      <c r="X17" s="24">
        <f t="shared" si="0"/>
        <v>2283.0337500000001</v>
      </c>
      <c r="Y17" s="24">
        <f t="shared" si="0"/>
        <v>2378.3587500000003</v>
      </c>
      <c r="Z17" s="24">
        <f t="shared" si="0"/>
        <v>2473.6837499999997</v>
      </c>
      <c r="AA17" s="24">
        <f t="shared" si="0"/>
        <v>2569.00875</v>
      </c>
      <c r="AB17" s="12"/>
      <c r="AC17" s="12"/>
      <c r="AD17" s="12"/>
      <c r="AE17" s="21">
        <v>1.4674</v>
      </c>
    </row>
    <row r="18" spans="1:31" ht="21.6" customHeight="1" x14ac:dyDescent="0.25">
      <c r="A18" s="13"/>
      <c r="B18" s="48">
        <v>20</v>
      </c>
      <c r="C18" s="44">
        <v>14.5</v>
      </c>
      <c r="D18" s="20">
        <f t="shared" si="0"/>
        <v>267.47142857142859</v>
      </c>
      <c r="E18" s="20">
        <f t="shared" si="0"/>
        <v>335.18571428571425</v>
      </c>
      <c r="F18" s="20">
        <f t="shared" si="0"/>
        <v>402.90000000000003</v>
      </c>
      <c r="G18" s="20">
        <f t="shared" si="0"/>
        <v>470.61428571428576</v>
      </c>
      <c r="H18" s="20">
        <f t="shared" si="0"/>
        <v>538.32857142857142</v>
      </c>
      <c r="I18" s="20">
        <f t="shared" si="0"/>
        <v>606.0428571428572</v>
      </c>
      <c r="J18" s="20">
        <f t="shared" si="0"/>
        <v>673.75714285714287</v>
      </c>
      <c r="K18" s="20">
        <f t="shared" si="0"/>
        <v>741.47142857142853</v>
      </c>
      <c r="L18" s="20">
        <f t="shared" si="0"/>
        <v>809.18571428571408</v>
      </c>
      <c r="M18" s="20">
        <f t="shared" si="0"/>
        <v>876.89999999999986</v>
      </c>
      <c r="N18" s="20">
        <f t="shared" si="0"/>
        <v>944.61428571428564</v>
      </c>
      <c r="O18" s="20">
        <f t="shared" si="0"/>
        <v>1012.3285714285713</v>
      </c>
      <c r="P18" s="20">
        <f t="shared" si="0"/>
        <v>1080.042857142857</v>
      </c>
      <c r="Q18" s="20">
        <f t="shared" si="0"/>
        <v>1147.7571428571428</v>
      </c>
      <c r="R18" s="20">
        <f t="shared" si="0"/>
        <v>1215.4714285714285</v>
      </c>
      <c r="S18" s="20">
        <f t="shared" si="0"/>
        <v>1283.1857142857143</v>
      </c>
      <c r="T18" s="20">
        <f t="shared" si="0"/>
        <v>1350.9</v>
      </c>
      <c r="U18" s="20">
        <f t="shared" si="0"/>
        <v>1418.6142857142854</v>
      </c>
      <c r="V18" s="20">
        <f t="shared" si="0"/>
        <v>1486.3285714285712</v>
      </c>
      <c r="W18" s="20">
        <f t="shared" si="0"/>
        <v>1554.042857142857</v>
      </c>
      <c r="X18" s="20">
        <f t="shared" si="0"/>
        <v>1621.7571428571428</v>
      </c>
      <c r="Y18" s="20">
        <f t="shared" si="0"/>
        <v>1689.4714285714285</v>
      </c>
      <c r="Z18" s="20">
        <f t="shared" si="0"/>
        <v>1757.1857142857141</v>
      </c>
      <c r="AA18" s="20">
        <f t="shared" si="0"/>
        <v>1824.8999999999999</v>
      </c>
      <c r="AB18" s="12"/>
      <c r="AC18" s="12"/>
      <c r="AD18" s="12"/>
      <c r="AE18" s="21">
        <v>1.4191</v>
      </c>
    </row>
    <row r="19" spans="1:31" ht="21.6" customHeight="1" x14ac:dyDescent="0.25">
      <c r="A19" s="13"/>
      <c r="B19" s="49"/>
      <c r="C19" s="44">
        <v>21.5</v>
      </c>
      <c r="D19" s="22">
        <f t="shared" si="0"/>
        <v>408.68073047858945</v>
      </c>
      <c r="E19" s="22">
        <f t="shared" si="0"/>
        <v>512.14420654911839</v>
      </c>
      <c r="F19" s="22">
        <f t="shared" si="0"/>
        <v>615.60768261964745</v>
      </c>
      <c r="G19" s="22">
        <f t="shared" si="0"/>
        <v>719.07115869017639</v>
      </c>
      <c r="H19" s="22">
        <f t="shared" si="0"/>
        <v>822.53463476070533</v>
      </c>
      <c r="I19" s="22">
        <f t="shared" si="0"/>
        <v>925.99811083123438</v>
      </c>
      <c r="J19" s="22">
        <f t="shared" si="0"/>
        <v>1029.4615869017632</v>
      </c>
      <c r="K19" s="22">
        <f t="shared" si="0"/>
        <v>1132.9250629722922</v>
      </c>
      <c r="L19" s="22">
        <f t="shared" si="0"/>
        <v>1236.3885390428209</v>
      </c>
      <c r="M19" s="22">
        <f t="shared" si="0"/>
        <v>1339.85201511335</v>
      </c>
      <c r="N19" s="22">
        <f t="shared" si="0"/>
        <v>1443.315491183879</v>
      </c>
      <c r="O19" s="22">
        <f t="shared" si="0"/>
        <v>1546.7789672544079</v>
      </c>
      <c r="P19" s="22">
        <f t="shared" si="0"/>
        <v>1650.2424433249369</v>
      </c>
      <c r="Q19" s="22">
        <f t="shared" si="0"/>
        <v>1753.7059193954658</v>
      </c>
      <c r="R19" s="22">
        <f t="shared" si="0"/>
        <v>1857.1693954659947</v>
      </c>
      <c r="S19" s="22">
        <f t="shared" si="0"/>
        <v>1960.6328715365239</v>
      </c>
      <c r="T19" s="22">
        <f t="shared" si="0"/>
        <v>2064.0963476070528</v>
      </c>
      <c r="U19" s="22">
        <f t="shared" si="0"/>
        <v>2167.5598236775813</v>
      </c>
      <c r="V19" s="22">
        <f t="shared" si="0"/>
        <v>2271.0232997481107</v>
      </c>
      <c r="W19" s="22">
        <f t="shared" si="0"/>
        <v>2374.4867758186397</v>
      </c>
      <c r="X19" s="22">
        <f t="shared" si="0"/>
        <v>2477.9502518891686</v>
      </c>
      <c r="Y19" s="22">
        <f t="shared" si="0"/>
        <v>2581.4137279596976</v>
      </c>
      <c r="Z19" s="22">
        <f t="shared" si="0"/>
        <v>2684.8772040302265</v>
      </c>
      <c r="AA19" s="22">
        <f t="shared" si="0"/>
        <v>2788.3406801007554</v>
      </c>
      <c r="AB19" s="12"/>
      <c r="AC19" s="12"/>
      <c r="AD19" s="12"/>
      <c r="AE19" s="21">
        <v>1.4609000000000001</v>
      </c>
    </row>
    <row r="20" spans="1:31" ht="21.6" customHeight="1" x14ac:dyDescent="0.25">
      <c r="A20" s="13"/>
      <c r="B20" s="49"/>
      <c r="C20" s="44">
        <v>26.5</v>
      </c>
      <c r="D20" s="23">
        <f t="shared" si="0"/>
        <v>486.74067773929477</v>
      </c>
      <c r="E20" s="23">
        <f t="shared" si="0"/>
        <v>609.96616577455927</v>
      </c>
      <c r="F20" s="23">
        <f t="shared" si="0"/>
        <v>733.19165380982383</v>
      </c>
      <c r="G20" s="23">
        <f t="shared" si="0"/>
        <v>856.41714184508828</v>
      </c>
      <c r="H20" s="23">
        <f t="shared" si="0"/>
        <v>979.64262988035273</v>
      </c>
      <c r="I20" s="23">
        <f t="shared" si="0"/>
        <v>1102.8681179156174</v>
      </c>
      <c r="J20" s="23">
        <f t="shared" si="0"/>
        <v>1226.0936059508817</v>
      </c>
      <c r="K20" s="23">
        <f t="shared" si="0"/>
        <v>1349.3190939861461</v>
      </c>
      <c r="L20" s="23">
        <f t="shared" si="0"/>
        <v>1472.5445820214104</v>
      </c>
      <c r="M20" s="23">
        <f t="shared" si="0"/>
        <v>1595.7700700566752</v>
      </c>
      <c r="N20" s="23">
        <f t="shared" si="0"/>
        <v>1718.9955580919398</v>
      </c>
      <c r="O20" s="23">
        <f t="shared" si="0"/>
        <v>1842.2210461272041</v>
      </c>
      <c r="P20" s="23">
        <f t="shared" si="0"/>
        <v>1965.4465341624687</v>
      </c>
      <c r="Q20" s="23">
        <f t="shared" si="0"/>
        <v>2088.672022197733</v>
      </c>
      <c r="R20" s="23">
        <f t="shared" si="0"/>
        <v>2211.8975102329978</v>
      </c>
      <c r="S20" s="23">
        <f t="shared" si="0"/>
        <v>2335.1229982682621</v>
      </c>
      <c r="T20" s="23">
        <f t="shared" si="0"/>
        <v>2458.3484863035269</v>
      </c>
      <c r="U20" s="23">
        <f t="shared" si="0"/>
        <v>2581.5739743387908</v>
      </c>
      <c r="V20" s="23">
        <f t="shared" si="0"/>
        <v>2704.7994623740556</v>
      </c>
      <c r="W20" s="23">
        <f t="shared" si="0"/>
        <v>2828.0249504093199</v>
      </c>
      <c r="X20" s="23">
        <f t="shared" si="0"/>
        <v>2951.2504384445847</v>
      </c>
      <c r="Y20" s="23">
        <f t="shared" si="0"/>
        <v>3074.475926479849</v>
      </c>
      <c r="Z20" s="23">
        <f t="shared" si="0"/>
        <v>3197.7014145151134</v>
      </c>
      <c r="AA20" s="23">
        <f t="shared" si="0"/>
        <v>3320.9269025503777</v>
      </c>
      <c r="AB20" s="12"/>
      <c r="AC20" s="12"/>
      <c r="AD20" s="12"/>
      <c r="AE20" s="21">
        <v>1.4645999999999999</v>
      </c>
    </row>
    <row r="21" spans="1:31" ht="21.6" customHeight="1" x14ac:dyDescent="0.25">
      <c r="A21" s="13"/>
      <c r="B21" s="49"/>
      <c r="C21" s="19">
        <v>33</v>
      </c>
      <c r="D21" s="25">
        <f t="shared" si="0"/>
        <v>561.67154671717174</v>
      </c>
      <c r="E21" s="25">
        <f t="shared" si="0"/>
        <v>703.86687499999994</v>
      </c>
      <c r="F21" s="25">
        <f t="shared" si="0"/>
        <v>846.06220328282836</v>
      </c>
      <c r="G21" s="25">
        <f t="shared" si="0"/>
        <v>988.25753156565656</v>
      </c>
      <c r="H21" s="25">
        <f t="shared" si="0"/>
        <v>1130.4528598484849</v>
      </c>
      <c r="I21" s="25">
        <f t="shared" si="0"/>
        <v>1272.6481881313132</v>
      </c>
      <c r="J21" s="25">
        <f t="shared" si="0"/>
        <v>1414.8435164141413</v>
      </c>
      <c r="K21" s="25">
        <f t="shared" si="0"/>
        <v>1557.0388446969696</v>
      </c>
      <c r="L21" s="25">
        <f t="shared" si="0"/>
        <v>1699.2341729797977</v>
      </c>
      <c r="M21" s="25">
        <f t="shared" si="0"/>
        <v>1841.429501262626</v>
      </c>
      <c r="N21" s="25">
        <f t="shared" si="0"/>
        <v>1983.6248295454543</v>
      </c>
      <c r="O21" s="25">
        <f t="shared" si="0"/>
        <v>2125.8201578282824</v>
      </c>
      <c r="P21" s="25">
        <f t="shared" si="0"/>
        <v>2268.0154861111109</v>
      </c>
      <c r="Q21" s="25">
        <f t="shared" si="0"/>
        <v>2410.210814393939</v>
      </c>
      <c r="R21" s="25">
        <f t="shared" si="0"/>
        <v>2552.4061426767671</v>
      </c>
      <c r="S21" s="25">
        <f t="shared" si="0"/>
        <v>2694.6014709595956</v>
      </c>
      <c r="T21" s="25">
        <f t="shared" si="0"/>
        <v>2836.7967992424242</v>
      </c>
      <c r="U21" s="25">
        <f t="shared" si="0"/>
        <v>2978.9921275252518</v>
      </c>
      <c r="V21" s="25">
        <f t="shared" si="0"/>
        <v>3121.1874558080804</v>
      </c>
      <c r="W21" s="25">
        <f t="shared" si="0"/>
        <v>3263.3827840909084</v>
      </c>
      <c r="X21" s="25">
        <f t="shared" si="0"/>
        <v>3405.578112373737</v>
      </c>
      <c r="Y21" s="25">
        <f t="shared" si="0"/>
        <v>3547.7734406565655</v>
      </c>
      <c r="Z21" s="25">
        <f t="shared" si="0"/>
        <v>3689.9687689393932</v>
      </c>
      <c r="AA21" s="25">
        <f t="shared" si="0"/>
        <v>3832.1640972222217</v>
      </c>
      <c r="AB21" s="12"/>
      <c r="AC21" s="12"/>
      <c r="AD21" s="12"/>
      <c r="AE21" s="21">
        <v>1.4973000000000001</v>
      </c>
    </row>
    <row r="22" spans="1:31" ht="21.6" customHeight="1" x14ac:dyDescent="0.25">
      <c r="A22" s="13"/>
      <c r="B22" s="48">
        <v>25</v>
      </c>
      <c r="C22" s="44">
        <v>14.5</v>
      </c>
      <c r="D22" s="26">
        <f t="shared" si="0"/>
        <v>372.818718381113</v>
      </c>
      <c r="E22" s="26">
        <f t="shared" si="0"/>
        <v>467.20320404721758</v>
      </c>
      <c r="F22" s="26">
        <f t="shared" si="0"/>
        <v>561.58768971332222</v>
      </c>
      <c r="G22" s="26">
        <f t="shared" si="0"/>
        <v>655.97217537942674</v>
      </c>
      <c r="H22" s="26">
        <f t="shared" si="0"/>
        <v>750.35666104553127</v>
      </c>
      <c r="I22" s="26">
        <f t="shared" si="0"/>
        <v>844.74114671163591</v>
      </c>
      <c r="J22" s="26">
        <f t="shared" si="0"/>
        <v>939.12563237774032</v>
      </c>
      <c r="K22" s="26">
        <f t="shared" si="0"/>
        <v>1033.5101180438448</v>
      </c>
      <c r="L22" s="26">
        <f t="shared" si="0"/>
        <v>1127.8946037099493</v>
      </c>
      <c r="M22" s="26">
        <f t="shared" si="0"/>
        <v>1222.2790893760539</v>
      </c>
      <c r="N22" s="26">
        <f t="shared" si="0"/>
        <v>1316.6635750421585</v>
      </c>
      <c r="O22" s="26">
        <f t="shared" si="0"/>
        <v>1411.0480607082629</v>
      </c>
      <c r="P22" s="26">
        <f t="shared" si="0"/>
        <v>1505.4325463743676</v>
      </c>
      <c r="Q22" s="26">
        <f t="shared" si="0"/>
        <v>1599.8170320404722</v>
      </c>
      <c r="R22" s="26">
        <f t="shared" si="0"/>
        <v>1694.2015177065769</v>
      </c>
      <c r="S22" s="26">
        <f t="shared" si="0"/>
        <v>1788.5860033726815</v>
      </c>
      <c r="T22" s="26">
        <f t="shared" si="0"/>
        <v>1882.9704890387861</v>
      </c>
      <c r="U22" s="26">
        <f t="shared" si="0"/>
        <v>1977.3549747048903</v>
      </c>
      <c r="V22" s="26">
        <f t="shared" si="0"/>
        <v>2071.7394603709949</v>
      </c>
      <c r="W22" s="26">
        <f t="shared" si="0"/>
        <v>2166.1239460370994</v>
      </c>
      <c r="X22" s="26">
        <f t="shared" si="0"/>
        <v>2260.5084317032042</v>
      </c>
      <c r="Y22" s="26">
        <f t="shared" si="0"/>
        <v>2354.8929173693086</v>
      </c>
      <c r="Z22" s="26">
        <f t="shared" si="0"/>
        <v>2449.277403035413</v>
      </c>
      <c r="AA22" s="26">
        <f t="shared" si="0"/>
        <v>2543.6618887015179</v>
      </c>
      <c r="AB22" s="12"/>
      <c r="AC22" s="12"/>
      <c r="AD22" s="12"/>
      <c r="AE22" s="21">
        <v>1.3742000000000001</v>
      </c>
    </row>
    <row r="23" spans="1:31" ht="21.6" customHeight="1" x14ac:dyDescent="0.25">
      <c r="A23" s="13"/>
      <c r="B23" s="49"/>
      <c r="C23" s="44">
        <v>21.5</v>
      </c>
      <c r="D23" s="22">
        <f t="shared" si="0"/>
        <v>570.59243697478996</v>
      </c>
      <c r="E23" s="22">
        <f t="shared" si="0"/>
        <v>715.04621848739498</v>
      </c>
      <c r="F23" s="22">
        <f t="shared" si="0"/>
        <v>859.50000000000011</v>
      </c>
      <c r="G23" s="22">
        <f t="shared" si="0"/>
        <v>1003.9537815126051</v>
      </c>
      <c r="H23" s="22">
        <f t="shared" si="0"/>
        <v>1148.40756302521</v>
      </c>
      <c r="I23" s="22">
        <f t="shared" si="0"/>
        <v>1292.8613445378153</v>
      </c>
      <c r="J23" s="22">
        <f t="shared" si="0"/>
        <v>1437.3151260504201</v>
      </c>
      <c r="K23" s="22">
        <f t="shared" si="0"/>
        <v>1581.7689075630251</v>
      </c>
      <c r="L23" s="22">
        <f t="shared" si="0"/>
        <v>1726.2226890756301</v>
      </c>
      <c r="M23" s="22">
        <f t="shared" si="0"/>
        <v>1870.6764705882351</v>
      </c>
      <c r="N23" s="22">
        <f t="shared" si="0"/>
        <v>2015.1302521008404</v>
      </c>
      <c r="O23" s="22">
        <f t="shared" si="0"/>
        <v>2159.5840336134452</v>
      </c>
      <c r="P23" s="22">
        <f t="shared" si="0"/>
        <v>2304.0378151260502</v>
      </c>
      <c r="Q23" s="22">
        <f t="shared" si="0"/>
        <v>2448.4915966386552</v>
      </c>
      <c r="R23" s="22">
        <f t="shared" si="0"/>
        <v>2592.9453781512602</v>
      </c>
      <c r="S23" s="22">
        <f t="shared" si="0"/>
        <v>2737.3991596638657</v>
      </c>
      <c r="T23" s="22">
        <f t="shared" si="0"/>
        <v>2881.8529411764707</v>
      </c>
      <c r="U23" s="22">
        <f t="shared" si="0"/>
        <v>3026.3067226890753</v>
      </c>
      <c r="V23" s="22">
        <f t="shared" si="0"/>
        <v>3170.7605042016803</v>
      </c>
      <c r="W23" s="22">
        <f t="shared" si="0"/>
        <v>3315.2142857142858</v>
      </c>
      <c r="X23" s="22">
        <f t="shared" si="0"/>
        <v>3459.6680672268908</v>
      </c>
      <c r="Y23" s="22">
        <f t="shared" si="0"/>
        <v>3604.1218487394958</v>
      </c>
      <c r="Z23" s="22">
        <f t="shared" si="0"/>
        <v>3748.5756302521004</v>
      </c>
      <c r="AA23" s="22">
        <f t="shared" si="0"/>
        <v>3893.0294117647059</v>
      </c>
      <c r="AB23" s="12"/>
      <c r="AC23" s="12"/>
      <c r="AD23" s="12"/>
      <c r="AE23" s="21">
        <v>1.4773000000000001</v>
      </c>
    </row>
    <row r="24" spans="1:31" ht="21.6" customHeight="1" x14ac:dyDescent="0.25">
      <c r="A24" s="13"/>
      <c r="B24" s="49"/>
      <c r="C24" s="44">
        <v>26.5</v>
      </c>
      <c r="D24" s="23">
        <f t="shared" si="0"/>
        <v>658.70089020456669</v>
      </c>
      <c r="E24" s="23">
        <f t="shared" si="0"/>
        <v>825.46060924369749</v>
      </c>
      <c r="F24" s="23">
        <f t="shared" si="0"/>
        <v>992.2203282828284</v>
      </c>
      <c r="G24" s="23">
        <f t="shared" si="0"/>
        <v>1158.9800473219591</v>
      </c>
      <c r="H24" s="23">
        <f t="shared" si="0"/>
        <v>1325.73976636109</v>
      </c>
      <c r="I24" s="23">
        <f t="shared" si="0"/>
        <v>1492.4994854002209</v>
      </c>
      <c r="J24" s="23">
        <f t="shared" si="0"/>
        <v>1659.2592044393514</v>
      </c>
      <c r="K24" s="23">
        <f t="shared" si="0"/>
        <v>1826.0189234784823</v>
      </c>
      <c r="L24" s="23">
        <f t="shared" si="0"/>
        <v>1992.7786425176128</v>
      </c>
      <c r="M24" s="23">
        <f t="shared" si="0"/>
        <v>2159.5383615567439</v>
      </c>
      <c r="N24" s="23">
        <f t="shared" si="0"/>
        <v>2326.2980805958746</v>
      </c>
      <c r="O24" s="23">
        <f t="shared" si="0"/>
        <v>2493.0577996350053</v>
      </c>
      <c r="P24" s="23">
        <f t="shared" si="0"/>
        <v>2659.8175186741364</v>
      </c>
      <c r="Q24" s="23">
        <f t="shared" si="0"/>
        <v>2826.5772377132666</v>
      </c>
      <c r="R24" s="23">
        <f t="shared" si="0"/>
        <v>2993.3369567523978</v>
      </c>
      <c r="S24" s="23">
        <f t="shared" ref="S24:AA24" si="1">S69*($AA$5/50)^$AE24</f>
        <v>3160.0966757915289</v>
      </c>
      <c r="T24" s="23">
        <f t="shared" si="1"/>
        <v>3326.8563948306596</v>
      </c>
      <c r="U24" s="23">
        <f t="shared" si="1"/>
        <v>3493.6161138697898</v>
      </c>
      <c r="V24" s="23">
        <f t="shared" si="1"/>
        <v>3660.375832908921</v>
      </c>
      <c r="W24" s="23">
        <f t="shared" si="1"/>
        <v>3827.1355519480517</v>
      </c>
      <c r="X24" s="23">
        <f t="shared" si="1"/>
        <v>3993.8952709871828</v>
      </c>
      <c r="Y24" s="23">
        <f t="shared" si="1"/>
        <v>4160.6549900263135</v>
      </c>
      <c r="Z24" s="23">
        <f t="shared" si="1"/>
        <v>4327.4147090654442</v>
      </c>
      <c r="AA24" s="23">
        <f t="shared" si="1"/>
        <v>4494.1744281045749</v>
      </c>
      <c r="AB24" s="12"/>
      <c r="AC24" s="12"/>
      <c r="AD24" s="12"/>
      <c r="AE24" s="21">
        <v>1.4972000000000001</v>
      </c>
    </row>
    <row r="25" spans="1:31" ht="21.6" customHeight="1" x14ac:dyDescent="0.25">
      <c r="A25" s="13"/>
      <c r="B25" s="50"/>
      <c r="C25" s="18">
        <v>33</v>
      </c>
      <c r="D25" s="25">
        <f t="shared" ref="D25:AA25" si="2">D70*($AA$5/50)^$AE25</f>
        <v>746.80934343434342</v>
      </c>
      <c r="E25" s="25">
        <f t="shared" si="2"/>
        <v>935.875</v>
      </c>
      <c r="F25" s="25">
        <f t="shared" si="2"/>
        <v>1124.9406565656566</v>
      </c>
      <c r="G25" s="25">
        <f t="shared" si="2"/>
        <v>1314.0063131313132</v>
      </c>
      <c r="H25" s="25">
        <f t="shared" si="2"/>
        <v>1503.0719696969697</v>
      </c>
      <c r="I25" s="25">
        <f t="shared" si="2"/>
        <v>1692.1376262626266</v>
      </c>
      <c r="J25" s="25">
        <f t="shared" si="2"/>
        <v>1881.2032828282827</v>
      </c>
      <c r="K25" s="25">
        <f t="shared" si="2"/>
        <v>2070.2689393939395</v>
      </c>
      <c r="L25" s="25">
        <f t="shared" si="2"/>
        <v>2259.3345959595954</v>
      </c>
      <c r="M25" s="25">
        <f t="shared" si="2"/>
        <v>2448.4002525252522</v>
      </c>
      <c r="N25" s="25">
        <f t="shared" si="2"/>
        <v>2637.465909090909</v>
      </c>
      <c r="O25" s="25">
        <f t="shared" si="2"/>
        <v>2826.5315656565654</v>
      </c>
      <c r="P25" s="25">
        <f t="shared" si="2"/>
        <v>3015.5972222222222</v>
      </c>
      <c r="Q25" s="25">
        <f t="shared" si="2"/>
        <v>3204.6628787878785</v>
      </c>
      <c r="R25" s="25">
        <f t="shared" si="2"/>
        <v>3393.7285353535349</v>
      </c>
      <c r="S25" s="25">
        <f t="shared" si="2"/>
        <v>3582.7941919191917</v>
      </c>
      <c r="T25" s="25">
        <f t="shared" si="2"/>
        <v>3771.8598484848485</v>
      </c>
      <c r="U25" s="25">
        <f t="shared" si="2"/>
        <v>3960.9255050505044</v>
      </c>
      <c r="V25" s="25">
        <f t="shared" si="2"/>
        <v>4149.9911616161608</v>
      </c>
      <c r="W25" s="25">
        <f t="shared" si="2"/>
        <v>4339.056818181818</v>
      </c>
      <c r="X25" s="25">
        <f t="shared" si="2"/>
        <v>4528.1224747474744</v>
      </c>
      <c r="Y25" s="25">
        <f t="shared" si="2"/>
        <v>4717.1881313131316</v>
      </c>
      <c r="Z25" s="25">
        <f t="shared" si="2"/>
        <v>4906.2537878787871</v>
      </c>
      <c r="AA25" s="25">
        <f t="shared" si="2"/>
        <v>5095.3194444444443</v>
      </c>
      <c r="AB25" s="12"/>
      <c r="AC25" s="12"/>
      <c r="AD25" s="12"/>
      <c r="AE25" s="21">
        <v>1.5125999999999999</v>
      </c>
    </row>
    <row r="26" spans="1:31" ht="21" x14ac:dyDescent="0.25">
      <c r="A26" s="27"/>
      <c r="B26" s="28" t="s">
        <v>11</v>
      </c>
      <c r="C26" s="27"/>
      <c r="D26" s="27"/>
      <c r="E26" s="27"/>
      <c r="F26" s="27"/>
      <c r="G26" s="27"/>
      <c r="H26" s="27"/>
      <c r="I26" s="27"/>
      <c r="J26" s="27"/>
      <c r="K26" s="27"/>
      <c r="L26" s="27"/>
      <c r="M26" s="27"/>
      <c r="N26" s="27"/>
      <c r="O26" s="27"/>
      <c r="P26" s="27"/>
      <c r="Q26" s="27"/>
      <c r="R26" s="27"/>
      <c r="S26" s="27"/>
      <c r="T26" s="27"/>
      <c r="U26" s="27"/>
      <c r="V26" s="27"/>
      <c r="W26" s="27"/>
      <c r="X26" s="27"/>
      <c r="Y26" s="27"/>
      <c r="Z26" s="27"/>
      <c r="AA26" s="27"/>
      <c r="AB26" s="12"/>
      <c r="AC26" s="12"/>
      <c r="AD26" s="12"/>
    </row>
    <row r="27" spans="1:31" ht="21.6" customHeight="1" x14ac:dyDescent="0.25">
      <c r="A27" s="27"/>
      <c r="B27" s="27"/>
      <c r="C27" s="27"/>
      <c r="D27" s="27"/>
      <c r="E27" s="27"/>
      <c r="F27" s="27"/>
      <c r="G27" s="27"/>
      <c r="H27" s="27"/>
      <c r="I27" s="27"/>
      <c r="J27" s="27"/>
      <c r="K27" s="27"/>
      <c r="L27" s="27"/>
      <c r="M27" s="27"/>
      <c r="N27" s="27"/>
      <c r="O27" s="27"/>
      <c r="P27" s="27"/>
      <c r="Q27" s="27"/>
      <c r="R27" s="27"/>
      <c r="S27" s="27"/>
      <c r="T27" s="27"/>
      <c r="U27" s="27"/>
      <c r="V27" s="27"/>
      <c r="W27" s="27"/>
      <c r="X27" s="27"/>
      <c r="Y27" s="27"/>
      <c r="Z27" s="27"/>
      <c r="AA27" s="27"/>
      <c r="AB27" s="12"/>
      <c r="AC27" s="12"/>
      <c r="AD27" s="12"/>
    </row>
    <row r="28" spans="1:31" ht="21.6" customHeight="1" x14ac:dyDescent="0.25">
      <c r="A28" s="27"/>
      <c r="B28" s="27"/>
      <c r="C28" s="27"/>
      <c r="D28" s="27"/>
      <c r="E28" s="27"/>
      <c r="F28" s="27"/>
      <c r="G28" s="27"/>
      <c r="H28" s="27"/>
      <c r="I28" s="27"/>
      <c r="J28" s="27"/>
      <c r="K28" s="27"/>
      <c r="L28" s="27"/>
      <c r="M28" s="27"/>
      <c r="N28" s="27"/>
      <c r="O28" s="27"/>
      <c r="P28" s="27"/>
      <c r="Q28" s="27"/>
      <c r="R28" s="27"/>
      <c r="S28" s="27"/>
      <c r="T28" s="27"/>
      <c r="U28" s="27"/>
      <c r="V28" s="27"/>
      <c r="W28" s="27"/>
      <c r="X28" s="27"/>
      <c r="Y28" s="27"/>
      <c r="Z28" s="27"/>
      <c r="AA28" s="27"/>
      <c r="AB28" s="12"/>
      <c r="AC28" s="12"/>
      <c r="AD28" s="12"/>
    </row>
    <row r="29" spans="1:31" ht="21.6" customHeight="1" x14ac:dyDescent="0.25">
      <c r="A29" s="27"/>
      <c r="B29" s="27"/>
      <c r="C29" s="27"/>
      <c r="D29" s="27"/>
      <c r="E29" s="27"/>
      <c r="F29" s="27"/>
      <c r="G29" s="27"/>
      <c r="H29" s="27"/>
      <c r="I29" s="27"/>
      <c r="J29" s="27"/>
      <c r="K29" s="27"/>
      <c r="L29" s="27"/>
      <c r="M29" s="27"/>
      <c r="N29" s="27"/>
      <c r="O29" s="27"/>
      <c r="P29" s="27"/>
      <c r="Q29" s="27"/>
      <c r="R29" s="27"/>
      <c r="S29" s="27"/>
      <c r="T29" s="27"/>
      <c r="U29" s="27"/>
      <c r="V29" s="27"/>
      <c r="W29" s="27"/>
      <c r="X29" s="27"/>
      <c r="Y29" s="27"/>
      <c r="Z29" s="27"/>
      <c r="AA29" s="27"/>
      <c r="AB29" s="12"/>
      <c r="AC29" s="12"/>
      <c r="AD29" s="12"/>
    </row>
    <row r="30" spans="1:31" ht="21.6" customHeight="1" x14ac:dyDescent="0.25">
      <c r="A30" s="27"/>
      <c r="B30" s="27"/>
      <c r="C30" s="27"/>
      <c r="D30" s="27"/>
      <c r="E30" s="27"/>
      <c r="F30" s="27"/>
      <c r="G30" s="27"/>
      <c r="H30" s="27"/>
      <c r="I30" s="27"/>
      <c r="J30" s="27"/>
      <c r="K30" s="27"/>
      <c r="L30" s="27"/>
      <c r="M30" s="27"/>
      <c r="N30" s="27"/>
      <c r="O30" s="27"/>
      <c r="P30" s="27"/>
      <c r="Q30" s="27"/>
      <c r="R30" s="27"/>
      <c r="S30" s="27"/>
      <c r="T30" s="27"/>
      <c r="U30" s="27"/>
      <c r="V30" s="27"/>
      <c r="W30" s="27"/>
      <c r="X30" s="27"/>
      <c r="Y30" s="27"/>
      <c r="Z30" s="27"/>
      <c r="AA30" s="27"/>
      <c r="AB30" s="12"/>
      <c r="AC30" s="12"/>
      <c r="AD30" s="12"/>
    </row>
    <row r="31" spans="1:31" ht="21.6" customHeight="1" x14ac:dyDescent="0.25">
      <c r="A31" s="27"/>
      <c r="B31" s="27"/>
      <c r="C31" s="27"/>
      <c r="D31" s="27"/>
      <c r="E31" s="27"/>
      <c r="F31" s="27"/>
      <c r="G31" s="27"/>
      <c r="H31" s="27"/>
      <c r="I31" s="27"/>
      <c r="J31" s="27"/>
      <c r="K31" s="27"/>
      <c r="L31" s="27"/>
      <c r="M31" s="27"/>
      <c r="N31" s="27"/>
      <c r="O31" s="27"/>
      <c r="P31" s="27"/>
      <c r="Q31" s="27"/>
      <c r="R31" s="27"/>
      <c r="S31" s="27"/>
      <c r="T31" s="27"/>
      <c r="U31" s="27"/>
      <c r="V31" s="27"/>
      <c r="W31" s="27"/>
      <c r="X31" s="27"/>
      <c r="Y31" s="27"/>
      <c r="Z31" s="27"/>
      <c r="AA31" s="27"/>
      <c r="AB31" s="12"/>
      <c r="AC31" s="12"/>
      <c r="AD31" s="12"/>
    </row>
    <row r="32" spans="1:31" ht="21.6" customHeight="1" x14ac:dyDescent="0.25">
      <c r="A32" s="27"/>
      <c r="B32" s="27"/>
      <c r="C32" s="27"/>
      <c r="D32" s="27"/>
      <c r="E32" s="27"/>
      <c r="F32" s="27"/>
      <c r="G32" s="27"/>
      <c r="H32" s="27"/>
      <c r="I32" s="27"/>
      <c r="J32" s="27"/>
      <c r="K32" s="27"/>
      <c r="L32" s="27"/>
      <c r="M32" s="27"/>
      <c r="N32" s="27"/>
      <c r="O32" s="27"/>
      <c r="P32" s="27"/>
      <c r="Q32" s="27"/>
      <c r="R32" s="27"/>
      <c r="S32" s="27"/>
      <c r="T32" s="27"/>
      <c r="U32" s="27"/>
      <c r="V32" s="27"/>
      <c r="W32" s="27"/>
      <c r="X32" s="27"/>
      <c r="Y32" s="27"/>
      <c r="Z32" s="27"/>
      <c r="AA32" s="27"/>
      <c r="AB32" s="27"/>
      <c r="AC32" s="27"/>
      <c r="AD32" s="27"/>
    </row>
    <row r="33" spans="1:30" ht="21.6" customHeight="1" x14ac:dyDescent="0.25">
      <c r="A33" s="27"/>
      <c r="B33" s="27"/>
      <c r="C33" s="27"/>
      <c r="D33" s="27"/>
      <c r="E33" s="27"/>
      <c r="F33" s="27"/>
      <c r="G33" s="27"/>
      <c r="H33" s="27"/>
      <c r="I33" s="27"/>
      <c r="J33" s="27"/>
      <c r="K33" s="27"/>
      <c r="L33" s="27"/>
      <c r="M33" s="27"/>
      <c r="N33" s="27"/>
      <c r="O33" s="27"/>
      <c r="P33" s="27"/>
      <c r="Q33" s="27"/>
      <c r="R33" s="27"/>
      <c r="S33" s="27"/>
      <c r="T33" s="27"/>
      <c r="U33" s="27"/>
      <c r="V33" s="27"/>
      <c r="W33" s="27"/>
      <c r="X33" s="27"/>
      <c r="Y33" s="27"/>
      <c r="Z33" s="27"/>
      <c r="AA33" s="27"/>
      <c r="AB33" s="27"/>
      <c r="AC33" s="27"/>
      <c r="AD33" s="27"/>
    </row>
    <row r="34" spans="1:30" ht="21.6" customHeight="1" x14ac:dyDescent="0.25">
      <c r="A34" s="27"/>
      <c r="B34" s="27"/>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row>
    <row r="35" spans="1:30" ht="21.6" customHeight="1" x14ac:dyDescent="0.25">
      <c r="A35" s="27"/>
      <c r="B35" s="27"/>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row>
    <row r="36" spans="1:30" ht="21.6" customHeight="1" x14ac:dyDescent="0.25">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row>
    <row r="37" spans="1:30" ht="21.6" customHeight="1" x14ac:dyDescent="0.25">
      <c r="A37" s="27"/>
      <c r="B37" s="27"/>
      <c r="C37" s="27"/>
      <c r="D37" s="27"/>
      <c r="E37" s="27"/>
      <c r="F37" s="27"/>
      <c r="G37" s="27"/>
      <c r="H37" s="27"/>
      <c r="I37" s="27"/>
      <c r="J37" s="27"/>
      <c r="K37" s="27"/>
      <c r="L37" s="27"/>
      <c r="M37" s="27"/>
      <c r="N37" s="27"/>
      <c r="O37" s="27"/>
      <c r="P37" s="27"/>
      <c r="Q37" s="27"/>
      <c r="R37" s="27"/>
      <c r="S37" s="27"/>
      <c r="T37" s="27"/>
      <c r="U37" s="27"/>
      <c r="V37" s="27"/>
      <c r="W37" s="27"/>
      <c r="X37" s="27"/>
      <c r="Y37" s="27"/>
      <c r="Z37" s="27"/>
      <c r="AA37" s="27"/>
      <c r="AB37" s="27"/>
      <c r="AC37" s="27"/>
      <c r="AD37" s="27"/>
    </row>
    <row r="38" spans="1:30" ht="21.6" customHeight="1" x14ac:dyDescent="0.25">
      <c r="A38" s="27"/>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row>
    <row r="39" spans="1:30" ht="21.6" customHeight="1" x14ac:dyDescent="0.25">
      <c r="A39" s="27"/>
      <c r="B39" s="27"/>
      <c r="C39" s="27"/>
      <c r="D39" s="27"/>
      <c r="E39" s="27"/>
      <c r="F39" s="27"/>
      <c r="G39" s="27"/>
      <c r="H39" s="27"/>
      <c r="I39" s="27"/>
      <c r="J39" s="27"/>
      <c r="K39" s="27"/>
      <c r="L39" s="27"/>
      <c r="M39" s="27"/>
      <c r="N39" s="27"/>
      <c r="O39" s="27"/>
      <c r="P39" s="27"/>
      <c r="Q39" s="27"/>
      <c r="R39" s="27"/>
      <c r="S39" s="27"/>
      <c r="T39" s="27"/>
      <c r="U39" s="27"/>
      <c r="V39" s="27"/>
      <c r="W39" s="27"/>
      <c r="X39" s="27"/>
      <c r="Y39" s="27"/>
      <c r="Z39" s="27"/>
      <c r="AA39" s="27"/>
      <c r="AB39" s="27"/>
      <c r="AC39" s="27"/>
      <c r="AD39" s="27"/>
    </row>
    <row r="40" spans="1:30" ht="21.6" customHeight="1" x14ac:dyDescent="0.25">
      <c r="A40" s="27"/>
      <c r="B40" s="27"/>
      <c r="C40" s="27"/>
      <c r="D40" s="27"/>
      <c r="E40" s="27"/>
      <c r="F40" s="27"/>
      <c r="G40" s="27"/>
      <c r="H40" s="27"/>
      <c r="I40" s="27"/>
      <c r="J40" s="27"/>
      <c r="K40" s="27"/>
      <c r="L40" s="27"/>
      <c r="M40" s="27"/>
      <c r="N40" s="27"/>
      <c r="O40" s="27"/>
      <c r="P40" s="27"/>
      <c r="Q40" s="27"/>
      <c r="R40" s="27"/>
      <c r="S40" s="27"/>
      <c r="T40" s="27"/>
      <c r="U40" s="27"/>
      <c r="V40" s="27"/>
      <c r="W40" s="27"/>
      <c r="X40" s="27"/>
      <c r="Y40" s="27"/>
      <c r="Z40" s="27"/>
      <c r="AA40" s="27"/>
      <c r="AB40" s="27"/>
      <c r="AC40" s="27"/>
      <c r="AD40" s="27"/>
    </row>
    <row r="41" spans="1:30" ht="21.6" customHeight="1" x14ac:dyDescent="0.25">
      <c r="A41" s="27"/>
      <c r="B41" s="27"/>
      <c r="C41" s="27"/>
      <c r="D41" s="27"/>
      <c r="E41" s="27"/>
      <c r="F41" s="27"/>
      <c r="G41" s="27"/>
      <c r="H41" s="27"/>
      <c r="I41" s="27"/>
      <c r="J41" s="27"/>
      <c r="K41" s="27"/>
      <c r="L41" s="27"/>
      <c r="M41" s="27"/>
      <c r="N41" s="27"/>
      <c r="O41" s="27"/>
      <c r="P41" s="27"/>
      <c r="Q41" s="27"/>
      <c r="R41" s="27"/>
      <c r="S41" s="27"/>
      <c r="T41" s="27"/>
      <c r="U41" s="27"/>
      <c r="V41" s="27"/>
      <c r="W41" s="27"/>
      <c r="X41" s="27"/>
      <c r="Y41" s="27"/>
      <c r="Z41" s="27"/>
      <c r="AA41" s="27"/>
      <c r="AB41" s="27"/>
      <c r="AC41" s="27"/>
      <c r="AD41" s="27"/>
    </row>
    <row r="42" spans="1:30" ht="21.6" customHeight="1" x14ac:dyDescent="0.25">
      <c r="A42" s="27"/>
      <c r="B42" s="27"/>
      <c r="C42" s="27"/>
      <c r="D42" s="27"/>
      <c r="E42" s="27"/>
      <c r="F42" s="27"/>
      <c r="G42" s="27"/>
      <c r="H42" s="27"/>
      <c r="I42" s="27"/>
      <c r="J42" s="27"/>
      <c r="K42" s="27"/>
      <c r="L42" s="27"/>
      <c r="M42" s="27"/>
      <c r="N42" s="27"/>
      <c r="O42" s="27"/>
      <c r="P42" s="27"/>
      <c r="Q42" s="27"/>
      <c r="R42" s="27"/>
      <c r="S42" s="27"/>
      <c r="T42" s="27"/>
      <c r="U42" s="27"/>
      <c r="V42" s="27"/>
      <c r="W42" s="27"/>
      <c r="X42" s="27"/>
      <c r="Y42" s="27"/>
      <c r="Z42" s="27"/>
      <c r="AA42" s="27"/>
      <c r="AB42" s="27"/>
      <c r="AC42" s="27"/>
      <c r="AD42" s="27"/>
    </row>
    <row r="43" spans="1:30" ht="21.6" customHeight="1" x14ac:dyDescent="0.25">
      <c r="A43" s="27"/>
      <c r="B43" s="27"/>
      <c r="C43" s="27"/>
      <c r="D43" s="27"/>
      <c r="E43" s="27"/>
      <c r="F43" s="27"/>
      <c r="G43" s="27"/>
      <c r="H43" s="27"/>
      <c r="I43" s="27"/>
      <c r="J43" s="27"/>
      <c r="K43" s="27"/>
      <c r="L43" s="27"/>
      <c r="M43" s="27"/>
      <c r="N43" s="27"/>
      <c r="O43" s="27"/>
      <c r="P43" s="27"/>
      <c r="Q43" s="27"/>
      <c r="R43" s="27"/>
      <c r="S43" s="27"/>
      <c r="T43" s="27"/>
      <c r="U43" s="27"/>
      <c r="V43" s="27"/>
      <c r="W43" s="27"/>
      <c r="X43" s="27"/>
      <c r="Y43" s="27"/>
      <c r="Z43" s="27"/>
      <c r="AA43" s="27"/>
      <c r="AB43" s="27"/>
      <c r="AC43" s="27"/>
      <c r="AD43" s="27"/>
    </row>
    <row r="44" spans="1:30" ht="21.6" customHeight="1" x14ac:dyDescent="0.25">
      <c r="A44" s="27"/>
      <c r="B44" s="27"/>
      <c r="C44" s="27"/>
      <c r="D44" s="27"/>
      <c r="E44" s="27"/>
      <c r="F44" s="27"/>
      <c r="G44" s="27"/>
      <c r="H44" s="27"/>
      <c r="I44" s="27"/>
      <c r="J44" s="27"/>
      <c r="K44" s="27"/>
      <c r="L44" s="27"/>
      <c r="M44" s="27"/>
      <c r="N44" s="27"/>
      <c r="O44" s="27"/>
      <c r="P44" s="27"/>
      <c r="Q44" s="27"/>
      <c r="R44" s="27"/>
      <c r="S44" s="27"/>
      <c r="T44" s="27"/>
      <c r="U44" s="27"/>
      <c r="V44" s="27"/>
      <c r="W44" s="27"/>
      <c r="X44" s="27"/>
      <c r="Y44" s="27"/>
      <c r="Z44" s="27"/>
      <c r="AA44" s="27"/>
      <c r="AB44" s="27"/>
      <c r="AC44" s="27"/>
      <c r="AD44" s="27"/>
    </row>
    <row r="45" spans="1:30" ht="21.6" customHeight="1" x14ac:dyDescent="0.25">
      <c r="A45" s="27"/>
      <c r="B45" s="27"/>
      <c r="C45" s="27"/>
      <c r="D45" s="27"/>
      <c r="E45" s="27"/>
      <c r="F45" s="27"/>
      <c r="G45" s="27"/>
      <c r="H45" s="27"/>
      <c r="I45" s="27"/>
      <c r="J45" s="27"/>
      <c r="K45" s="27"/>
      <c r="L45" s="27"/>
      <c r="M45" s="27"/>
      <c r="N45" s="27"/>
      <c r="O45" s="27"/>
      <c r="P45" s="27"/>
      <c r="Q45" s="27"/>
      <c r="R45" s="27"/>
      <c r="S45" s="27"/>
      <c r="T45" s="27"/>
      <c r="U45" s="27"/>
      <c r="V45" s="27"/>
      <c r="W45" s="27"/>
      <c r="X45" s="27"/>
      <c r="Y45" s="27"/>
      <c r="Z45" s="27"/>
      <c r="AA45" s="27"/>
      <c r="AB45" s="27"/>
      <c r="AC45" s="27"/>
      <c r="AD45" s="27"/>
    </row>
    <row r="46" spans="1:30" ht="21.6" customHeight="1" x14ac:dyDescent="0.25">
      <c r="A46" s="27"/>
      <c r="B46" s="27"/>
      <c r="C46" s="27"/>
      <c r="D46" s="27"/>
      <c r="E46" s="27"/>
      <c r="F46" s="27"/>
      <c r="G46" s="27"/>
      <c r="H46" s="27"/>
      <c r="I46" s="27"/>
      <c r="J46" s="27"/>
      <c r="K46" s="27"/>
      <c r="L46" s="27"/>
      <c r="M46" s="27"/>
      <c r="N46" s="27"/>
      <c r="O46" s="27"/>
      <c r="P46" s="27"/>
      <c r="Q46" s="27"/>
      <c r="R46" s="27"/>
      <c r="S46" s="27"/>
      <c r="T46" s="27"/>
      <c r="U46" s="27"/>
      <c r="V46" s="27"/>
      <c r="W46" s="27"/>
      <c r="X46" s="27"/>
      <c r="Y46" s="27"/>
      <c r="Z46" s="27"/>
      <c r="AA46" s="27"/>
      <c r="AB46" s="27"/>
      <c r="AC46" s="27"/>
      <c r="AD46" s="27"/>
    </row>
    <row r="47" spans="1:30" ht="21.6" customHeight="1" x14ac:dyDescent="0.25">
      <c r="A47" s="27"/>
      <c r="B47" s="27"/>
      <c r="C47" s="27"/>
      <c r="D47" s="27"/>
      <c r="E47" s="27"/>
      <c r="F47" s="27"/>
      <c r="G47" s="27"/>
      <c r="H47" s="27"/>
      <c r="I47" s="27"/>
      <c r="J47" s="27"/>
      <c r="K47" s="27"/>
      <c r="L47" s="27"/>
      <c r="M47" s="27"/>
      <c r="N47" s="27"/>
      <c r="O47" s="27"/>
      <c r="P47" s="27"/>
      <c r="Q47" s="27"/>
      <c r="R47" s="27"/>
      <c r="S47" s="27"/>
      <c r="T47" s="27"/>
      <c r="U47" s="27"/>
      <c r="V47" s="27"/>
      <c r="W47" s="27"/>
      <c r="X47" s="27"/>
      <c r="Y47" s="27"/>
      <c r="Z47" s="27"/>
      <c r="AA47" s="27"/>
      <c r="AB47" s="27"/>
      <c r="AC47" s="27"/>
      <c r="AD47" s="27"/>
    </row>
    <row r="48" spans="1:30" ht="21.6" customHeight="1" x14ac:dyDescent="0.25">
      <c r="A48" s="27"/>
      <c r="B48" s="27"/>
      <c r="C48" s="27"/>
      <c r="D48" s="27"/>
      <c r="E48" s="27"/>
      <c r="F48" s="27"/>
      <c r="G48" s="27"/>
      <c r="H48" s="27"/>
      <c r="I48" s="27"/>
      <c r="J48" s="27"/>
      <c r="K48" s="27"/>
      <c r="L48" s="27"/>
      <c r="M48" s="27"/>
      <c r="N48" s="27"/>
      <c r="O48" s="27"/>
      <c r="P48" s="27"/>
      <c r="Q48" s="27"/>
      <c r="R48" s="27"/>
      <c r="S48" s="27"/>
      <c r="T48" s="27"/>
      <c r="U48" s="27"/>
      <c r="V48" s="27"/>
      <c r="W48" s="27"/>
      <c r="X48" s="27"/>
      <c r="Y48" s="27"/>
      <c r="Z48" s="27"/>
      <c r="AA48" s="27"/>
      <c r="AB48" s="27"/>
      <c r="AC48" s="27"/>
      <c r="AD48" s="27"/>
    </row>
    <row r="49" spans="1:30" ht="21.6" customHeight="1" x14ac:dyDescent="0.25">
      <c r="A49" s="27"/>
      <c r="B49" s="27"/>
      <c r="C49" s="27"/>
      <c r="D49" s="27"/>
      <c r="E49" s="27"/>
      <c r="F49" s="27"/>
      <c r="G49" s="27"/>
      <c r="H49" s="27"/>
      <c r="I49" s="27"/>
      <c r="J49" s="27"/>
      <c r="K49" s="27"/>
      <c r="L49" s="27"/>
      <c r="M49" s="27"/>
      <c r="N49" s="27"/>
      <c r="O49" s="27"/>
      <c r="P49" s="27"/>
      <c r="Q49" s="27"/>
      <c r="R49" s="27"/>
      <c r="S49" s="27"/>
      <c r="T49" s="27"/>
      <c r="U49" s="27"/>
      <c r="V49" s="27"/>
      <c r="W49" s="27"/>
      <c r="X49" s="27"/>
      <c r="Y49" s="27"/>
      <c r="Z49" s="27"/>
      <c r="AA49" s="27"/>
      <c r="AB49" s="27"/>
      <c r="AC49" s="27"/>
      <c r="AD49" s="27"/>
    </row>
    <row r="50" spans="1:30" ht="21.6" customHeight="1" x14ac:dyDescent="0.25">
      <c r="A50" s="27"/>
      <c r="B50" s="27"/>
      <c r="C50" s="27"/>
      <c r="D50" s="27"/>
      <c r="E50" s="27"/>
      <c r="F50" s="27"/>
      <c r="G50" s="27"/>
      <c r="H50" s="27"/>
      <c r="I50" s="27"/>
      <c r="J50" s="27"/>
      <c r="K50" s="27"/>
      <c r="L50" s="27"/>
      <c r="M50" s="27"/>
      <c r="N50" s="27"/>
      <c r="O50" s="27"/>
      <c r="P50" s="27"/>
      <c r="Q50" s="27"/>
      <c r="R50" s="27"/>
      <c r="S50" s="27"/>
      <c r="T50" s="27"/>
      <c r="U50" s="27"/>
      <c r="V50" s="27"/>
      <c r="W50" s="27"/>
      <c r="X50" s="27"/>
      <c r="Y50" s="27"/>
      <c r="Z50" s="27"/>
      <c r="AA50" s="27"/>
      <c r="AB50" s="27"/>
      <c r="AC50" s="27"/>
      <c r="AD50" s="27"/>
    </row>
    <row r="51" spans="1:30" ht="21.6" customHeight="1" x14ac:dyDescent="0.25">
      <c r="A51" s="27"/>
      <c r="B51" s="27"/>
      <c r="C51" s="27"/>
      <c r="D51" s="27"/>
      <c r="E51" s="27"/>
      <c r="F51" s="27"/>
      <c r="G51" s="27"/>
      <c r="H51" s="27"/>
      <c r="I51" s="27"/>
      <c r="J51" s="27"/>
      <c r="K51" s="27"/>
      <c r="L51" s="27"/>
      <c r="M51" s="27"/>
      <c r="N51" s="27"/>
      <c r="O51" s="27"/>
      <c r="P51" s="27"/>
      <c r="Q51" s="27"/>
      <c r="R51" s="27"/>
      <c r="S51" s="27"/>
      <c r="T51" s="27"/>
      <c r="U51" s="27"/>
      <c r="V51" s="27"/>
      <c r="W51" s="27"/>
      <c r="X51" s="27"/>
      <c r="Y51" s="27"/>
      <c r="Z51" s="27"/>
      <c r="AA51" s="27"/>
      <c r="AB51" s="27"/>
      <c r="AC51" s="27"/>
      <c r="AD51" s="27"/>
    </row>
    <row r="52" spans="1:30" ht="21.6" customHeight="1" x14ac:dyDescent="0.25">
      <c r="A52" s="27"/>
      <c r="B52" s="27"/>
      <c r="C52" s="27"/>
      <c r="D52" s="27"/>
      <c r="E52" s="27"/>
      <c r="F52" s="27"/>
      <c r="G52" s="27"/>
      <c r="H52" s="27"/>
      <c r="I52" s="27"/>
      <c r="J52" s="27"/>
      <c r="K52" s="27"/>
      <c r="L52" s="27"/>
      <c r="M52" s="27"/>
      <c r="N52" s="27"/>
      <c r="O52" s="27"/>
      <c r="P52" s="27"/>
      <c r="Q52" s="27"/>
      <c r="R52" s="27"/>
      <c r="S52" s="27"/>
      <c r="T52" s="27"/>
      <c r="U52" s="27"/>
      <c r="V52" s="27"/>
      <c r="W52" s="27"/>
      <c r="X52" s="27"/>
      <c r="Y52" s="27"/>
      <c r="Z52" s="27"/>
      <c r="AA52" s="27"/>
      <c r="AB52" s="27"/>
      <c r="AC52" s="27"/>
      <c r="AD52" s="27"/>
    </row>
    <row r="53" spans="1:30" ht="21.6" customHeight="1" x14ac:dyDescent="0.25">
      <c r="A53" s="27"/>
      <c r="B53" s="27"/>
      <c r="C53" s="27"/>
      <c r="D53" s="27"/>
      <c r="E53" s="27"/>
      <c r="F53" s="27"/>
      <c r="G53" s="27"/>
      <c r="H53" s="27"/>
      <c r="I53" s="27"/>
      <c r="J53" s="27"/>
      <c r="K53" s="27"/>
      <c r="L53" s="27"/>
      <c r="M53" s="27"/>
      <c r="N53" s="27"/>
      <c r="O53" s="27"/>
      <c r="P53" s="27"/>
      <c r="Q53" s="27"/>
      <c r="R53" s="27"/>
      <c r="S53" s="27"/>
      <c r="T53" s="27"/>
      <c r="U53" s="27"/>
      <c r="V53" s="27"/>
      <c r="W53" s="27"/>
      <c r="X53" s="27"/>
      <c r="Y53" s="27"/>
      <c r="Z53" s="27"/>
      <c r="AA53" s="27"/>
      <c r="AB53" s="27"/>
      <c r="AC53" s="27"/>
      <c r="AD53" s="27"/>
    </row>
    <row r="54" spans="1:30" ht="21.6" customHeight="1" x14ac:dyDescent="0.25">
      <c r="A54" s="27"/>
      <c r="B54" s="27"/>
      <c r="C54" s="27"/>
      <c r="D54" s="27"/>
      <c r="E54" s="27"/>
      <c r="F54" s="27"/>
      <c r="G54" s="27"/>
      <c r="H54" s="27"/>
      <c r="I54" s="27"/>
      <c r="J54" s="27"/>
      <c r="K54" s="27"/>
      <c r="L54" s="27"/>
      <c r="M54" s="27"/>
      <c r="N54" s="27"/>
      <c r="O54" s="27"/>
      <c r="P54" s="27"/>
      <c r="Q54" s="27"/>
      <c r="R54" s="27"/>
      <c r="S54" s="27"/>
      <c r="T54" s="27"/>
      <c r="U54" s="27"/>
      <c r="V54" s="27"/>
      <c r="W54" s="27"/>
      <c r="X54" s="27"/>
      <c r="Y54" s="27"/>
      <c r="Z54" s="27"/>
      <c r="AA54" s="27"/>
      <c r="AB54" s="27"/>
      <c r="AC54" s="27"/>
      <c r="AD54" s="27"/>
    </row>
    <row r="55" spans="1:30" ht="21.6" customHeight="1" x14ac:dyDescent="0.25">
      <c r="A55" s="27"/>
      <c r="B55" s="27"/>
      <c r="C55" s="27"/>
      <c r="D55" s="27"/>
      <c r="E55" s="27"/>
      <c r="F55" s="27"/>
      <c r="G55" s="27"/>
      <c r="H55" s="27"/>
      <c r="I55" s="27"/>
      <c r="J55" s="27"/>
      <c r="K55" s="27"/>
      <c r="L55" s="27"/>
      <c r="M55" s="27"/>
      <c r="N55" s="27"/>
      <c r="O55" s="27"/>
      <c r="P55" s="27"/>
      <c r="Q55" s="27"/>
      <c r="R55" s="27"/>
      <c r="S55" s="27"/>
      <c r="T55" s="27"/>
      <c r="U55" s="27"/>
      <c r="V55" s="27"/>
      <c r="W55" s="27"/>
      <c r="X55" s="27"/>
      <c r="Y55" s="27"/>
      <c r="Z55" s="27"/>
      <c r="AA55" s="27"/>
      <c r="AB55" s="27"/>
      <c r="AC55" s="27"/>
      <c r="AD55" s="27"/>
    </row>
    <row r="56" spans="1:30" ht="21.6" customHeight="1" x14ac:dyDescent="0.25"/>
    <row r="57" spans="1:30" ht="21.6" hidden="1" customHeight="1" x14ac:dyDescent="0.25">
      <c r="B57" s="51" t="s">
        <v>12</v>
      </c>
      <c r="C57" s="53" t="s">
        <v>13</v>
      </c>
      <c r="D57" s="55" t="s">
        <v>14</v>
      </c>
      <c r="E57" s="56"/>
      <c r="F57" s="56"/>
      <c r="G57" s="56"/>
      <c r="H57" s="56"/>
      <c r="I57" s="56"/>
      <c r="J57" s="56"/>
      <c r="K57" s="56"/>
      <c r="L57" s="56"/>
      <c r="M57" s="56"/>
      <c r="N57" s="56"/>
      <c r="O57" s="56"/>
      <c r="P57" s="56"/>
      <c r="Q57" s="56"/>
      <c r="R57" s="56"/>
      <c r="S57" s="56"/>
      <c r="T57" s="56"/>
      <c r="U57" s="56"/>
      <c r="V57" s="56"/>
      <c r="W57" s="56"/>
      <c r="X57" s="56"/>
      <c r="Y57" s="56"/>
      <c r="Z57" s="56"/>
      <c r="AA57" s="57"/>
      <c r="AB57" s="29"/>
      <c r="AC57" s="29"/>
      <c r="AD57" s="29"/>
    </row>
    <row r="58" spans="1:30" ht="21.6" hidden="1" customHeight="1" x14ac:dyDescent="0.25">
      <c r="B58" s="52"/>
      <c r="C58" s="54"/>
      <c r="D58" s="18">
        <v>60</v>
      </c>
      <c r="E58" s="18">
        <v>70</v>
      </c>
      <c r="F58" s="18">
        <v>80</v>
      </c>
      <c r="G58" s="18">
        <v>90</v>
      </c>
      <c r="H58" s="18">
        <v>100</v>
      </c>
      <c r="I58" s="18">
        <v>110</v>
      </c>
      <c r="J58" s="18">
        <v>120</v>
      </c>
      <c r="K58" s="18">
        <v>130</v>
      </c>
      <c r="L58" s="18">
        <v>140</v>
      </c>
      <c r="M58" s="18">
        <v>150</v>
      </c>
      <c r="N58" s="18">
        <v>160</v>
      </c>
      <c r="O58" s="18">
        <v>170</v>
      </c>
      <c r="P58" s="18">
        <v>180</v>
      </c>
      <c r="Q58" s="18">
        <v>190</v>
      </c>
      <c r="R58" s="18">
        <v>200</v>
      </c>
      <c r="S58" s="18">
        <v>210</v>
      </c>
      <c r="T58" s="18">
        <v>220</v>
      </c>
      <c r="U58" s="18">
        <v>230</v>
      </c>
      <c r="V58" s="18">
        <v>240</v>
      </c>
      <c r="W58" s="18">
        <v>250</v>
      </c>
      <c r="X58" s="18">
        <v>260</v>
      </c>
      <c r="Y58" s="18">
        <v>270</v>
      </c>
      <c r="Z58" s="18">
        <v>280</v>
      </c>
      <c r="AA58" s="18">
        <v>290</v>
      </c>
      <c r="AB58" s="30"/>
      <c r="AC58" s="30"/>
      <c r="AD58" s="30"/>
    </row>
    <row r="59" spans="1:30" ht="21.6" hidden="1" customHeight="1" x14ac:dyDescent="0.25">
      <c r="B59" s="58">
        <v>15</v>
      </c>
      <c r="C59" s="31">
        <v>8</v>
      </c>
      <c r="D59" s="32">
        <v>178.31428571428572</v>
      </c>
      <c r="E59" s="32">
        <v>223.45714285714286</v>
      </c>
      <c r="F59" s="32">
        <v>268.60000000000002</v>
      </c>
      <c r="G59" s="32">
        <v>313.74285714285719</v>
      </c>
      <c r="H59" s="32">
        <v>358.8857142857143</v>
      </c>
      <c r="I59" s="32">
        <v>404.02857142857152</v>
      </c>
      <c r="J59" s="32">
        <v>449.17142857142858</v>
      </c>
      <c r="K59" s="32">
        <v>494.31428571428575</v>
      </c>
      <c r="L59" s="32">
        <v>539.4571428571428</v>
      </c>
      <c r="M59" s="32">
        <v>584.6</v>
      </c>
      <c r="N59" s="32">
        <v>629.74285714285713</v>
      </c>
      <c r="O59" s="32">
        <v>674.88571428571424</v>
      </c>
      <c r="P59" s="32">
        <v>720.02857142857147</v>
      </c>
      <c r="Q59" s="32">
        <v>765.17142857142858</v>
      </c>
      <c r="R59" s="32">
        <v>810.31428571428569</v>
      </c>
      <c r="S59" s="32">
        <v>855.45714285714291</v>
      </c>
      <c r="T59" s="32">
        <v>900.60000000000014</v>
      </c>
      <c r="U59" s="32">
        <v>945.74285714285702</v>
      </c>
      <c r="V59" s="32">
        <v>990.88571428571424</v>
      </c>
      <c r="W59" s="32">
        <v>1036.0285714285715</v>
      </c>
      <c r="X59" s="32">
        <v>1081.1714285714286</v>
      </c>
      <c r="Y59" s="32">
        <v>1126.3142857142859</v>
      </c>
      <c r="Z59" s="32">
        <v>1171.4571428571428</v>
      </c>
      <c r="AA59" s="32">
        <v>1216.5999999999999</v>
      </c>
      <c r="AB59" s="33"/>
      <c r="AC59" s="33"/>
      <c r="AD59" s="33"/>
    </row>
    <row r="60" spans="1:30" ht="21.6" hidden="1" customHeight="1" x14ac:dyDescent="0.25">
      <c r="B60" s="59"/>
      <c r="C60" s="34">
        <v>13</v>
      </c>
      <c r="D60" s="35">
        <v>272.45382031905962</v>
      </c>
      <c r="E60" s="35">
        <v>341.4294710327456</v>
      </c>
      <c r="F60" s="35">
        <v>410.40512174643163</v>
      </c>
      <c r="G60" s="35">
        <v>479.38077246011761</v>
      </c>
      <c r="H60" s="35">
        <v>548.35642317380359</v>
      </c>
      <c r="I60" s="35">
        <v>617.33207388748963</v>
      </c>
      <c r="J60" s="35">
        <v>686.30772460117544</v>
      </c>
      <c r="K60" s="35">
        <v>755.28337531486147</v>
      </c>
      <c r="L60" s="35">
        <v>824.2590260285474</v>
      </c>
      <c r="M60" s="35">
        <v>893.23467674223343</v>
      </c>
      <c r="N60" s="35">
        <v>962.21032745591947</v>
      </c>
      <c r="O60" s="35">
        <v>1031.1859781696053</v>
      </c>
      <c r="P60" s="35">
        <v>1100.1616288832913</v>
      </c>
      <c r="Q60" s="35">
        <v>1169.1372795969774</v>
      </c>
      <c r="R60" s="35">
        <v>1238.1129303106634</v>
      </c>
      <c r="S60" s="35">
        <v>1307.0885810243494</v>
      </c>
      <c r="T60" s="35">
        <v>1376.0642317380355</v>
      </c>
      <c r="U60" s="35">
        <v>1445.039882451721</v>
      </c>
      <c r="V60" s="35">
        <v>1514.0155331654071</v>
      </c>
      <c r="W60" s="35">
        <v>1582.9911838790931</v>
      </c>
      <c r="X60" s="35">
        <v>1651.9668345927792</v>
      </c>
      <c r="Y60" s="35">
        <v>1720.9424853064652</v>
      </c>
      <c r="Z60" s="35">
        <v>1789.918136020151</v>
      </c>
      <c r="AA60" s="35">
        <v>1858.893786733837</v>
      </c>
      <c r="AB60" s="33"/>
      <c r="AC60" s="33"/>
      <c r="AD60" s="33"/>
    </row>
    <row r="61" spans="1:30" ht="21.6" hidden="1" customHeight="1" x14ac:dyDescent="0.25">
      <c r="B61" s="59"/>
      <c r="C61" s="34">
        <v>18</v>
      </c>
      <c r="D61" s="35">
        <v>324.49378515952986</v>
      </c>
      <c r="E61" s="35">
        <v>406.64411051637285</v>
      </c>
      <c r="F61" s="35">
        <v>488.79443587321589</v>
      </c>
      <c r="G61" s="35">
        <v>570.94476123005882</v>
      </c>
      <c r="H61" s="35">
        <v>653.09508658690186</v>
      </c>
      <c r="I61" s="35">
        <v>735.2454119437449</v>
      </c>
      <c r="J61" s="35">
        <v>817.39573730058783</v>
      </c>
      <c r="K61" s="35">
        <v>899.54606265743075</v>
      </c>
      <c r="L61" s="35">
        <v>981.69638801427368</v>
      </c>
      <c r="M61" s="35">
        <v>1063.8467133711167</v>
      </c>
      <c r="N61" s="35">
        <v>1145.9970387279598</v>
      </c>
      <c r="O61" s="35">
        <v>1228.1473640848026</v>
      </c>
      <c r="P61" s="35">
        <v>1310.2976894416458</v>
      </c>
      <c r="Q61" s="35">
        <v>1392.4480147984887</v>
      </c>
      <c r="R61" s="35">
        <v>1474.5983401553317</v>
      </c>
      <c r="S61" s="35">
        <v>1556.7486655121747</v>
      </c>
      <c r="T61" s="35">
        <v>1638.8989908690178</v>
      </c>
      <c r="U61" s="35">
        <v>1721.0493162258606</v>
      </c>
      <c r="V61" s="35">
        <v>1803.1996415827036</v>
      </c>
      <c r="W61" s="35">
        <v>1885.3499669395467</v>
      </c>
      <c r="X61" s="35">
        <v>1967.5002922963897</v>
      </c>
      <c r="Y61" s="35">
        <v>2049.650617653233</v>
      </c>
      <c r="Z61" s="35">
        <v>2131.8009430100756</v>
      </c>
      <c r="AA61" s="35">
        <v>2213.9512683669186</v>
      </c>
      <c r="AB61" s="33"/>
      <c r="AC61" s="33"/>
      <c r="AD61" s="33"/>
    </row>
    <row r="62" spans="1:30" ht="21.6" hidden="1" customHeight="1" x14ac:dyDescent="0.25">
      <c r="B62" s="60"/>
      <c r="C62" s="36">
        <v>23</v>
      </c>
      <c r="D62" s="37">
        <v>376.53375</v>
      </c>
      <c r="E62" s="37">
        <v>471.85874999999999</v>
      </c>
      <c r="F62" s="37">
        <v>567.18375000000003</v>
      </c>
      <c r="G62" s="37">
        <v>662.50875000000008</v>
      </c>
      <c r="H62" s="37">
        <v>757.83375000000001</v>
      </c>
      <c r="I62" s="37">
        <v>853.15875000000017</v>
      </c>
      <c r="J62" s="37">
        <v>948.48374999999999</v>
      </c>
      <c r="K62" s="37">
        <v>1043.8087499999999</v>
      </c>
      <c r="L62" s="37">
        <v>1139.1337499999997</v>
      </c>
      <c r="M62" s="37">
        <v>1234.45875</v>
      </c>
      <c r="N62" s="37">
        <v>1329.7837500000001</v>
      </c>
      <c r="O62" s="37">
        <v>1425.1087499999999</v>
      </c>
      <c r="P62" s="37">
        <v>1520.4337499999999</v>
      </c>
      <c r="Q62" s="37">
        <v>1615.7587499999997</v>
      </c>
      <c r="R62" s="37">
        <v>1711.08375</v>
      </c>
      <c r="S62" s="37">
        <v>1806.4087500000001</v>
      </c>
      <c r="T62" s="37">
        <v>1901.7337500000001</v>
      </c>
      <c r="U62" s="37">
        <v>1997.0587499999997</v>
      </c>
      <c r="V62" s="37">
        <v>2092.38375</v>
      </c>
      <c r="W62" s="37">
        <v>2187.7087499999998</v>
      </c>
      <c r="X62" s="37">
        <v>2283.0337500000001</v>
      </c>
      <c r="Y62" s="37">
        <v>2378.3587500000003</v>
      </c>
      <c r="Z62" s="37">
        <v>2473.6837499999997</v>
      </c>
      <c r="AA62" s="37">
        <v>2569.00875</v>
      </c>
      <c r="AB62" s="38"/>
      <c r="AC62" s="38"/>
      <c r="AD62" s="38"/>
    </row>
    <row r="63" spans="1:30" ht="21.6" hidden="1" customHeight="1" x14ac:dyDescent="0.25">
      <c r="B63" s="61">
        <v>20</v>
      </c>
      <c r="C63" s="31">
        <v>8</v>
      </c>
      <c r="D63" s="32">
        <v>267.47142857142859</v>
      </c>
      <c r="E63" s="32">
        <v>335.18571428571425</v>
      </c>
      <c r="F63" s="32">
        <v>402.90000000000003</v>
      </c>
      <c r="G63" s="32">
        <v>470.61428571428576</v>
      </c>
      <c r="H63" s="32">
        <v>538.32857142857142</v>
      </c>
      <c r="I63" s="32">
        <v>606.0428571428572</v>
      </c>
      <c r="J63" s="32">
        <v>673.75714285714287</v>
      </c>
      <c r="K63" s="32">
        <v>741.47142857142853</v>
      </c>
      <c r="L63" s="32">
        <v>809.18571428571408</v>
      </c>
      <c r="M63" s="32">
        <v>876.89999999999986</v>
      </c>
      <c r="N63" s="32">
        <v>944.61428571428564</v>
      </c>
      <c r="O63" s="32">
        <v>1012.3285714285713</v>
      </c>
      <c r="P63" s="32">
        <v>1080.042857142857</v>
      </c>
      <c r="Q63" s="32">
        <v>1147.7571428571428</v>
      </c>
      <c r="R63" s="32">
        <v>1215.4714285714285</v>
      </c>
      <c r="S63" s="32">
        <v>1283.1857142857143</v>
      </c>
      <c r="T63" s="32">
        <v>1350.9</v>
      </c>
      <c r="U63" s="32">
        <v>1418.6142857142854</v>
      </c>
      <c r="V63" s="32">
        <v>1486.3285714285712</v>
      </c>
      <c r="W63" s="32">
        <v>1554.042857142857</v>
      </c>
      <c r="X63" s="32">
        <v>1621.7571428571428</v>
      </c>
      <c r="Y63" s="32">
        <v>1689.4714285714285</v>
      </c>
      <c r="Z63" s="32">
        <v>1757.1857142857141</v>
      </c>
      <c r="AA63" s="32">
        <v>1824.8999999999999</v>
      </c>
      <c r="AB63" s="33"/>
      <c r="AC63" s="33"/>
      <c r="AD63" s="33"/>
    </row>
    <row r="64" spans="1:30" ht="21.6" hidden="1" customHeight="1" x14ac:dyDescent="0.25">
      <c r="B64" s="46"/>
      <c r="C64" s="34">
        <v>13</v>
      </c>
      <c r="D64" s="35">
        <v>408.68073047858945</v>
      </c>
      <c r="E64" s="35">
        <v>512.14420654911839</v>
      </c>
      <c r="F64" s="35">
        <v>615.60768261964745</v>
      </c>
      <c r="G64" s="35">
        <v>719.07115869017639</v>
      </c>
      <c r="H64" s="35">
        <v>822.53463476070533</v>
      </c>
      <c r="I64" s="35">
        <v>925.99811083123438</v>
      </c>
      <c r="J64" s="35">
        <v>1029.4615869017632</v>
      </c>
      <c r="K64" s="35">
        <v>1132.9250629722922</v>
      </c>
      <c r="L64" s="35">
        <v>1236.3885390428209</v>
      </c>
      <c r="M64" s="35">
        <v>1339.85201511335</v>
      </c>
      <c r="N64" s="35">
        <v>1443.315491183879</v>
      </c>
      <c r="O64" s="35">
        <v>1546.7789672544079</v>
      </c>
      <c r="P64" s="35">
        <v>1650.2424433249369</v>
      </c>
      <c r="Q64" s="35">
        <v>1753.7059193954658</v>
      </c>
      <c r="R64" s="35">
        <v>1857.1693954659947</v>
      </c>
      <c r="S64" s="35">
        <v>1960.6328715365239</v>
      </c>
      <c r="T64" s="35">
        <v>2064.0963476070528</v>
      </c>
      <c r="U64" s="35">
        <v>2167.5598236775813</v>
      </c>
      <c r="V64" s="35">
        <v>2271.0232997481107</v>
      </c>
      <c r="W64" s="35">
        <v>2374.4867758186397</v>
      </c>
      <c r="X64" s="35">
        <v>2477.9502518891686</v>
      </c>
      <c r="Y64" s="35">
        <v>2581.4137279596976</v>
      </c>
      <c r="Z64" s="35">
        <v>2684.8772040302265</v>
      </c>
      <c r="AA64" s="35">
        <v>2788.3406801007554</v>
      </c>
      <c r="AB64" s="33"/>
      <c r="AC64" s="33"/>
      <c r="AD64" s="33"/>
    </row>
    <row r="65" spans="2:30" ht="21.6" hidden="1" customHeight="1" x14ac:dyDescent="0.25">
      <c r="B65" s="46"/>
      <c r="C65" s="34">
        <v>18</v>
      </c>
      <c r="D65" s="39">
        <v>486.74067773929477</v>
      </c>
      <c r="E65" s="39">
        <v>609.96616577455927</v>
      </c>
      <c r="F65" s="39">
        <v>733.19165380982383</v>
      </c>
      <c r="G65" s="39">
        <v>856.41714184508828</v>
      </c>
      <c r="H65" s="39">
        <v>979.64262988035273</v>
      </c>
      <c r="I65" s="39">
        <v>1102.8681179156174</v>
      </c>
      <c r="J65" s="39">
        <v>1226.0936059508817</v>
      </c>
      <c r="K65" s="39">
        <v>1349.3190939861461</v>
      </c>
      <c r="L65" s="39">
        <v>1472.5445820214104</v>
      </c>
      <c r="M65" s="39">
        <v>1595.7700700566752</v>
      </c>
      <c r="N65" s="39">
        <v>1718.9955580919398</v>
      </c>
      <c r="O65" s="39">
        <v>1842.2210461272041</v>
      </c>
      <c r="P65" s="39">
        <v>1965.4465341624687</v>
      </c>
      <c r="Q65" s="39">
        <v>2088.672022197733</v>
      </c>
      <c r="R65" s="39">
        <v>2211.8975102329978</v>
      </c>
      <c r="S65" s="39">
        <v>2335.1229982682621</v>
      </c>
      <c r="T65" s="39">
        <v>2458.3484863035269</v>
      </c>
      <c r="U65" s="39">
        <v>2581.5739743387908</v>
      </c>
      <c r="V65" s="39">
        <v>2704.7994623740556</v>
      </c>
      <c r="W65" s="39">
        <v>2828.0249504093199</v>
      </c>
      <c r="X65" s="39">
        <v>2951.2504384445847</v>
      </c>
      <c r="Y65" s="39">
        <v>3074.475926479849</v>
      </c>
      <c r="Z65" s="39">
        <v>3197.7014145151134</v>
      </c>
      <c r="AA65" s="39">
        <v>3320.9269025503777</v>
      </c>
      <c r="AB65" s="38"/>
      <c r="AC65" s="38"/>
      <c r="AD65" s="38"/>
    </row>
    <row r="66" spans="2:30" ht="21.6" hidden="1" customHeight="1" x14ac:dyDescent="0.25">
      <c r="B66" s="47"/>
      <c r="C66" s="40">
        <v>23</v>
      </c>
      <c r="D66" s="41">
        <v>561.67154671717174</v>
      </c>
      <c r="E66" s="41">
        <v>703.86687499999994</v>
      </c>
      <c r="F66" s="41">
        <v>846.06220328282836</v>
      </c>
      <c r="G66" s="41">
        <v>988.25753156565656</v>
      </c>
      <c r="H66" s="41">
        <v>1130.4528598484849</v>
      </c>
      <c r="I66" s="41">
        <v>1272.6481881313132</v>
      </c>
      <c r="J66" s="41">
        <v>1414.8435164141413</v>
      </c>
      <c r="K66" s="41">
        <v>1557.0388446969696</v>
      </c>
      <c r="L66" s="41">
        <v>1699.2341729797977</v>
      </c>
      <c r="M66" s="41">
        <v>1841.429501262626</v>
      </c>
      <c r="N66" s="41">
        <v>1983.6248295454543</v>
      </c>
      <c r="O66" s="41">
        <v>2125.8201578282824</v>
      </c>
      <c r="P66" s="41">
        <v>2268.0154861111109</v>
      </c>
      <c r="Q66" s="41">
        <v>2410.210814393939</v>
      </c>
      <c r="R66" s="41">
        <v>2552.4061426767671</v>
      </c>
      <c r="S66" s="41">
        <v>2694.6014709595956</v>
      </c>
      <c r="T66" s="41">
        <v>2836.7967992424242</v>
      </c>
      <c r="U66" s="41">
        <v>2978.9921275252518</v>
      </c>
      <c r="V66" s="41">
        <v>3121.1874558080804</v>
      </c>
      <c r="W66" s="41">
        <v>3263.3827840909084</v>
      </c>
      <c r="X66" s="41">
        <v>3405.578112373737</v>
      </c>
      <c r="Y66" s="41">
        <v>3547.7734406565655</v>
      </c>
      <c r="Z66" s="41">
        <v>3689.9687689393932</v>
      </c>
      <c r="AA66" s="41">
        <v>3832.1640972222217</v>
      </c>
      <c r="AB66" s="38"/>
      <c r="AC66" s="38"/>
      <c r="AD66" s="38"/>
    </row>
    <row r="67" spans="2:30" ht="21.6" hidden="1" customHeight="1" x14ac:dyDescent="0.25">
      <c r="B67" s="45">
        <v>25</v>
      </c>
      <c r="C67" s="42">
        <v>8</v>
      </c>
      <c r="D67" s="43">
        <v>372.818718381113</v>
      </c>
      <c r="E67" s="43">
        <v>467.20320404721758</v>
      </c>
      <c r="F67" s="43">
        <v>561.58768971332222</v>
      </c>
      <c r="G67" s="43">
        <v>655.97217537942674</v>
      </c>
      <c r="H67" s="43">
        <v>750.35666104553127</v>
      </c>
      <c r="I67" s="43">
        <v>844.74114671163591</v>
      </c>
      <c r="J67" s="43">
        <v>939.12563237774032</v>
      </c>
      <c r="K67" s="43">
        <v>1033.5101180438448</v>
      </c>
      <c r="L67" s="43">
        <v>1127.8946037099493</v>
      </c>
      <c r="M67" s="43">
        <v>1222.2790893760539</v>
      </c>
      <c r="N67" s="43">
        <v>1316.6635750421585</v>
      </c>
      <c r="O67" s="43">
        <v>1411.0480607082629</v>
      </c>
      <c r="P67" s="43">
        <v>1505.4325463743676</v>
      </c>
      <c r="Q67" s="43">
        <v>1599.8170320404722</v>
      </c>
      <c r="R67" s="43">
        <v>1694.2015177065769</v>
      </c>
      <c r="S67" s="43">
        <v>1788.5860033726815</v>
      </c>
      <c r="T67" s="43">
        <v>1882.9704890387861</v>
      </c>
      <c r="U67" s="43">
        <v>1977.3549747048903</v>
      </c>
      <c r="V67" s="43">
        <v>2071.7394603709949</v>
      </c>
      <c r="W67" s="43">
        <v>2166.1239460370994</v>
      </c>
      <c r="X67" s="43">
        <v>2260.5084317032042</v>
      </c>
      <c r="Y67" s="43">
        <v>2354.8929173693086</v>
      </c>
      <c r="Z67" s="43">
        <v>2449.277403035413</v>
      </c>
      <c r="AA67" s="43">
        <v>2543.6618887015179</v>
      </c>
      <c r="AB67" s="33"/>
      <c r="AC67" s="33"/>
      <c r="AD67" s="33"/>
    </row>
    <row r="68" spans="2:30" ht="21.6" hidden="1" customHeight="1" x14ac:dyDescent="0.25">
      <c r="B68" s="46"/>
      <c r="C68" s="34">
        <v>13</v>
      </c>
      <c r="D68" s="35">
        <v>570.59243697478996</v>
      </c>
      <c r="E68" s="35">
        <v>715.04621848739498</v>
      </c>
      <c r="F68" s="35">
        <v>859.50000000000011</v>
      </c>
      <c r="G68" s="35">
        <v>1003.9537815126051</v>
      </c>
      <c r="H68" s="35">
        <v>1148.40756302521</v>
      </c>
      <c r="I68" s="35">
        <v>1292.8613445378153</v>
      </c>
      <c r="J68" s="35">
        <v>1437.3151260504201</v>
      </c>
      <c r="K68" s="35">
        <v>1581.7689075630251</v>
      </c>
      <c r="L68" s="35">
        <v>1726.2226890756301</v>
      </c>
      <c r="M68" s="35">
        <v>1870.6764705882351</v>
      </c>
      <c r="N68" s="35">
        <v>2015.1302521008404</v>
      </c>
      <c r="O68" s="35">
        <v>2159.5840336134452</v>
      </c>
      <c r="P68" s="35">
        <v>2304.0378151260502</v>
      </c>
      <c r="Q68" s="35">
        <v>2448.4915966386552</v>
      </c>
      <c r="R68" s="35">
        <v>2592.9453781512602</v>
      </c>
      <c r="S68" s="35">
        <v>2737.3991596638657</v>
      </c>
      <c r="T68" s="35">
        <v>2881.8529411764707</v>
      </c>
      <c r="U68" s="35">
        <v>3026.3067226890753</v>
      </c>
      <c r="V68" s="35">
        <v>3170.7605042016803</v>
      </c>
      <c r="W68" s="35">
        <v>3315.2142857142858</v>
      </c>
      <c r="X68" s="35">
        <v>3459.6680672268908</v>
      </c>
      <c r="Y68" s="35">
        <v>3604.1218487394958</v>
      </c>
      <c r="Z68" s="35">
        <v>3748.5756302521004</v>
      </c>
      <c r="AA68" s="35">
        <v>3893.0294117647059</v>
      </c>
      <c r="AB68" s="33"/>
      <c r="AC68" s="33"/>
      <c r="AD68" s="33"/>
    </row>
    <row r="69" spans="2:30" ht="21.6" hidden="1" customHeight="1" x14ac:dyDescent="0.25">
      <c r="B69" s="46"/>
      <c r="C69" s="34">
        <v>18</v>
      </c>
      <c r="D69" s="39">
        <v>658.70089020456669</v>
      </c>
      <c r="E69" s="39">
        <v>825.46060924369749</v>
      </c>
      <c r="F69" s="39">
        <v>992.2203282828284</v>
      </c>
      <c r="G69" s="39">
        <v>1158.9800473219591</v>
      </c>
      <c r="H69" s="39">
        <v>1325.73976636109</v>
      </c>
      <c r="I69" s="39">
        <v>1492.4994854002209</v>
      </c>
      <c r="J69" s="39">
        <v>1659.2592044393514</v>
      </c>
      <c r="K69" s="39">
        <v>1826.0189234784823</v>
      </c>
      <c r="L69" s="39">
        <v>1992.7786425176128</v>
      </c>
      <c r="M69" s="39">
        <v>2159.5383615567439</v>
      </c>
      <c r="N69" s="39">
        <v>2326.2980805958746</v>
      </c>
      <c r="O69" s="39">
        <v>2493.0577996350053</v>
      </c>
      <c r="P69" s="39">
        <v>2659.8175186741364</v>
      </c>
      <c r="Q69" s="39">
        <v>2826.5772377132666</v>
      </c>
      <c r="R69" s="39">
        <v>2993.3369567523978</v>
      </c>
      <c r="S69" s="39">
        <v>3160.0966757915289</v>
      </c>
      <c r="T69" s="39">
        <v>3326.8563948306596</v>
      </c>
      <c r="U69" s="39">
        <v>3493.6161138697898</v>
      </c>
      <c r="V69" s="39">
        <v>3660.375832908921</v>
      </c>
      <c r="W69" s="39">
        <v>3827.1355519480517</v>
      </c>
      <c r="X69" s="39">
        <v>3993.8952709871828</v>
      </c>
      <c r="Y69" s="39">
        <v>4160.6549900263135</v>
      </c>
      <c r="Z69" s="39">
        <v>4327.4147090654442</v>
      </c>
      <c r="AA69" s="39">
        <v>4494.1744281045749</v>
      </c>
      <c r="AB69" s="38"/>
      <c r="AC69" s="38"/>
      <c r="AD69" s="38"/>
    </row>
    <row r="70" spans="2:30" ht="21.6" hidden="1" customHeight="1" x14ac:dyDescent="0.25">
      <c r="B70" s="47"/>
      <c r="C70" s="40">
        <v>23</v>
      </c>
      <c r="D70" s="41">
        <v>746.80934343434342</v>
      </c>
      <c r="E70" s="41">
        <v>935.875</v>
      </c>
      <c r="F70" s="41">
        <v>1124.9406565656566</v>
      </c>
      <c r="G70" s="41">
        <v>1314.0063131313132</v>
      </c>
      <c r="H70" s="41">
        <v>1503.0719696969697</v>
      </c>
      <c r="I70" s="41">
        <v>1692.1376262626266</v>
      </c>
      <c r="J70" s="41">
        <v>1881.2032828282827</v>
      </c>
      <c r="K70" s="41">
        <v>2070.2689393939395</v>
      </c>
      <c r="L70" s="41">
        <v>2259.3345959595954</v>
      </c>
      <c r="M70" s="41">
        <v>2448.4002525252522</v>
      </c>
      <c r="N70" s="41">
        <v>2637.465909090909</v>
      </c>
      <c r="O70" s="41">
        <v>2826.5315656565654</v>
      </c>
      <c r="P70" s="41">
        <v>3015.5972222222222</v>
      </c>
      <c r="Q70" s="41">
        <v>3204.6628787878785</v>
      </c>
      <c r="R70" s="41">
        <v>3393.7285353535349</v>
      </c>
      <c r="S70" s="41">
        <v>3582.7941919191917</v>
      </c>
      <c r="T70" s="41">
        <v>3771.8598484848485</v>
      </c>
      <c r="U70" s="41">
        <v>3960.9255050505044</v>
      </c>
      <c r="V70" s="41">
        <v>4149.9911616161608</v>
      </c>
      <c r="W70" s="41">
        <v>4339.056818181818</v>
      </c>
      <c r="X70" s="41">
        <v>4528.1224747474744</v>
      </c>
      <c r="Y70" s="41">
        <v>4717.1881313131316</v>
      </c>
      <c r="Z70" s="41">
        <v>4906.2537878787871</v>
      </c>
      <c r="AA70" s="41">
        <v>5095.3194444444443</v>
      </c>
      <c r="AB70" s="38"/>
      <c r="AC70" s="38"/>
      <c r="AD70" s="38"/>
    </row>
    <row r="71" spans="2:30" ht="21.6" customHeight="1" x14ac:dyDescent="0.25"/>
    <row r="72" spans="2:30" ht="21.6" customHeight="1" x14ac:dyDescent="0.25"/>
    <row r="73" spans="2:30" ht="21.6" customHeight="1" x14ac:dyDescent="0.25"/>
    <row r="74" spans="2:30" ht="21.6" customHeight="1" x14ac:dyDescent="0.25"/>
    <row r="75" spans="2:30" ht="21.6" customHeight="1" x14ac:dyDescent="0.25"/>
    <row r="76" spans="2:30" ht="21.6" customHeight="1" x14ac:dyDescent="0.25"/>
    <row r="77" spans="2:30" ht="21.6" customHeight="1" x14ac:dyDescent="0.25"/>
    <row r="78" spans="2:30" ht="21.6" customHeight="1" x14ac:dyDescent="0.25"/>
    <row r="79" spans="2:30" ht="21.6" customHeight="1" x14ac:dyDescent="0.25"/>
    <row r="80" spans="2:30" ht="21.6" customHeight="1" x14ac:dyDescent="0.25"/>
    <row r="81" ht="21.6" customHeight="1" x14ac:dyDescent="0.25"/>
    <row r="82" ht="21.6" customHeight="1" x14ac:dyDescent="0.25"/>
    <row r="83" ht="21.6" customHeight="1" x14ac:dyDescent="0.25"/>
    <row r="84" ht="21.6" customHeight="1" x14ac:dyDescent="0.25"/>
    <row r="85" ht="21.6" customHeight="1" x14ac:dyDescent="0.25"/>
    <row r="86" ht="21.6" customHeight="1" x14ac:dyDescent="0.25"/>
    <row r="87" ht="21.6" customHeight="1" x14ac:dyDescent="0.25"/>
    <row r="88" ht="21.6" customHeight="1" x14ac:dyDescent="0.25"/>
    <row r="89" ht="21.6" customHeight="1" x14ac:dyDescent="0.25"/>
    <row r="90" ht="21.6" customHeight="1" x14ac:dyDescent="0.25"/>
    <row r="91" ht="21.6" customHeight="1" x14ac:dyDescent="0.25"/>
    <row r="92" ht="21.6" customHeight="1" x14ac:dyDescent="0.25"/>
    <row r="93" ht="21.6" customHeight="1" x14ac:dyDescent="0.25"/>
    <row r="94" ht="21.6" customHeight="1" x14ac:dyDescent="0.25"/>
    <row r="95" ht="21.6" customHeight="1" x14ac:dyDescent="0.25"/>
    <row r="96" ht="21.6" customHeight="1" x14ac:dyDescent="0.25"/>
    <row r="97" ht="21.6" customHeight="1" x14ac:dyDescent="0.25"/>
    <row r="98" ht="21.6" customHeight="1" x14ac:dyDescent="0.25"/>
    <row r="99" ht="21.6" customHeight="1" x14ac:dyDescent="0.25"/>
    <row r="100" ht="21.6" customHeight="1" x14ac:dyDescent="0.25"/>
    <row r="101" ht="21.6" customHeight="1" x14ac:dyDescent="0.25"/>
    <row r="102" ht="21.6" customHeight="1" x14ac:dyDescent="0.25"/>
    <row r="103" ht="21.6" customHeight="1" x14ac:dyDescent="0.25"/>
    <row r="104" ht="21.6" customHeight="1" x14ac:dyDescent="0.25"/>
    <row r="105" ht="21.6" customHeight="1" x14ac:dyDescent="0.25"/>
    <row r="106" ht="21.6" customHeight="1" x14ac:dyDescent="0.25"/>
    <row r="107" ht="21.6" customHeight="1" x14ac:dyDescent="0.25"/>
    <row r="108" ht="21.6" customHeight="1" x14ac:dyDescent="0.25"/>
    <row r="109" ht="21.6" customHeight="1" x14ac:dyDescent="0.25"/>
    <row r="110" ht="21.6" customHeight="1" x14ac:dyDescent="0.25"/>
    <row r="111" ht="21.6" customHeight="1" x14ac:dyDescent="0.25"/>
    <row r="112" ht="21.6" customHeight="1" x14ac:dyDescent="0.25"/>
    <row r="113" ht="21.6" customHeight="1" x14ac:dyDescent="0.25"/>
  </sheetData>
  <sheetProtection algorithmName="SHA-512" hashValue="yjwfyWR8hcJNXFbPN3KFfj+Ri+iluI2/2IAc2YBe53bkrDssfNxlqjv6YH4iA6NEd8QrgliRpMaPQc5W2seGwA==" saltValue="Dh4Q3nXeoLGZYErxRNP4ig==" spinCount="100000" sheet="1" formatCells="0" formatColumns="0" formatRows="0" insertColumns="0" insertRows="0" insertHyperlinks="0" deleteColumns="0" deleteRows="0" sort="0" autoFilter="0" pivotTables="0"/>
  <mergeCells count="13">
    <mergeCell ref="B18:B21"/>
    <mergeCell ref="K6:U10"/>
    <mergeCell ref="B12:B13"/>
    <mergeCell ref="C12:C13"/>
    <mergeCell ref="D12:AA12"/>
    <mergeCell ref="B14:B17"/>
    <mergeCell ref="B67:B70"/>
    <mergeCell ref="B22:B25"/>
    <mergeCell ref="B57:B58"/>
    <mergeCell ref="C57:C58"/>
    <mergeCell ref="D57:AA57"/>
    <mergeCell ref="B59:B62"/>
    <mergeCell ref="B63:B66"/>
  </mergeCells>
  <conditionalFormatting sqref="D14:AA25">
    <cfRule type="expression" dxfId="1" priority="1">
      <formula>D$13&gt;$AA$10</formula>
    </cfRule>
    <cfRule type="cellIs" dxfId="0" priority="2" operator="between">
      <formula>$AE$8</formula>
      <formula>$AE$9</formula>
    </cfRule>
  </conditionalFormatting>
  <dataValidations count="1">
    <dataValidation type="list" allowBlank="1" showInputMessage="1" showErrorMessage="1" sqref="JD65364 WVP11 WLT11 WBX11 VSB11 VIF11 UYJ11 UON11 UER11 TUV11 TKZ11 TBD11 SRH11 SHL11 RXP11 RNT11 RDX11 QUB11 QKF11 QAJ11 PQN11 PGR11 OWV11 OMZ11 ODD11 NTH11 NJL11 MZP11 MPT11 MFX11 LWB11 LMF11 LCJ11 KSN11 KIR11 JYV11 JOZ11 JFD11 IVH11 ILL11 IBP11 HRT11 HHX11 GYB11 GOF11 GEJ11 FUN11 FKR11 FAV11 EQZ11 EHD11 DXH11 DNL11 DDP11 CTT11 CJX11 CAB11 BQF11 BGJ11 AWN11 AMR11 ACV11 SZ11 JD11 G11 WVP982868 WLT982868 WBX982868 VSB982868 VIF982868 UYJ982868 UON982868 UER982868 TUV982868 TKZ982868 TBD982868 SRH982868 SHL982868 RXP982868 RNT982868 RDX982868 QUB982868 QKF982868 QAJ982868 PQN982868 PGR982868 OWV982868 OMZ982868 ODD982868 NTH982868 NJL982868 MZP982868 MPT982868 MFX982868 LWB982868 LMF982868 LCJ982868 KSN982868 KIR982868 JYV982868 JOZ982868 JFD982868 IVH982868 ILL982868 IBP982868 HRT982868 HHX982868 GYB982868 GOF982868 GEJ982868 FUN982868 FKR982868 FAV982868 EQZ982868 EHD982868 DXH982868 DNL982868 DDP982868 CTT982868 CJX982868 CAB982868 BQF982868 BGJ982868 AWN982868 AMR982868 ACV982868 SZ982868 JD982868 G982868 WVP917332 WLT917332 WBX917332 VSB917332 VIF917332 UYJ917332 UON917332 UER917332 TUV917332 TKZ917332 TBD917332 SRH917332 SHL917332 RXP917332 RNT917332 RDX917332 QUB917332 QKF917332 QAJ917332 PQN917332 PGR917332 OWV917332 OMZ917332 ODD917332 NTH917332 NJL917332 MZP917332 MPT917332 MFX917332 LWB917332 LMF917332 LCJ917332 KSN917332 KIR917332 JYV917332 JOZ917332 JFD917332 IVH917332 ILL917332 IBP917332 HRT917332 HHX917332 GYB917332 GOF917332 GEJ917332 FUN917332 FKR917332 FAV917332 EQZ917332 EHD917332 DXH917332 DNL917332 DDP917332 CTT917332 CJX917332 CAB917332 BQF917332 BGJ917332 AWN917332 AMR917332 ACV917332 SZ917332 JD917332 G917332 WVP851796 WLT851796 WBX851796 VSB851796 VIF851796 UYJ851796 UON851796 UER851796 TUV851796 TKZ851796 TBD851796 SRH851796 SHL851796 RXP851796 RNT851796 RDX851796 QUB851796 QKF851796 QAJ851796 PQN851796 PGR851796 OWV851796 OMZ851796 ODD851796 NTH851796 NJL851796 MZP851796 MPT851796 MFX851796 LWB851796 LMF851796 LCJ851796 KSN851796 KIR851796 JYV851796 JOZ851796 JFD851796 IVH851796 ILL851796 IBP851796 HRT851796 HHX851796 GYB851796 GOF851796 GEJ851796 FUN851796 FKR851796 FAV851796 EQZ851796 EHD851796 DXH851796 DNL851796 DDP851796 CTT851796 CJX851796 CAB851796 BQF851796 BGJ851796 AWN851796 AMR851796 ACV851796 SZ851796 JD851796 G851796 WVP786260 WLT786260 WBX786260 VSB786260 VIF786260 UYJ786260 UON786260 UER786260 TUV786260 TKZ786260 TBD786260 SRH786260 SHL786260 RXP786260 RNT786260 RDX786260 QUB786260 QKF786260 QAJ786260 PQN786260 PGR786260 OWV786260 OMZ786260 ODD786260 NTH786260 NJL786260 MZP786260 MPT786260 MFX786260 LWB786260 LMF786260 LCJ786260 KSN786260 KIR786260 JYV786260 JOZ786260 JFD786260 IVH786260 ILL786260 IBP786260 HRT786260 HHX786260 GYB786260 GOF786260 GEJ786260 FUN786260 FKR786260 FAV786260 EQZ786260 EHD786260 DXH786260 DNL786260 DDP786260 CTT786260 CJX786260 CAB786260 BQF786260 BGJ786260 AWN786260 AMR786260 ACV786260 SZ786260 JD786260 G786260 WVP720724 WLT720724 WBX720724 VSB720724 VIF720724 UYJ720724 UON720724 UER720724 TUV720724 TKZ720724 TBD720724 SRH720724 SHL720724 RXP720724 RNT720724 RDX720724 QUB720724 QKF720724 QAJ720724 PQN720724 PGR720724 OWV720724 OMZ720724 ODD720724 NTH720724 NJL720724 MZP720724 MPT720724 MFX720724 LWB720724 LMF720724 LCJ720724 KSN720724 KIR720724 JYV720724 JOZ720724 JFD720724 IVH720724 ILL720724 IBP720724 HRT720724 HHX720724 GYB720724 GOF720724 GEJ720724 FUN720724 FKR720724 FAV720724 EQZ720724 EHD720724 DXH720724 DNL720724 DDP720724 CTT720724 CJX720724 CAB720724 BQF720724 BGJ720724 AWN720724 AMR720724 ACV720724 SZ720724 JD720724 G720724 WVP655188 WLT655188 WBX655188 VSB655188 VIF655188 UYJ655188 UON655188 UER655188 TUV655188 TKZ655188 TBD655188 SRH655188 SHL655188 RXP655188 RNT655188 RDX655188 QUB655188 QKF655188 QAJ655188 PQN655188 PGR655188 OWV655188 OMZ655188 ODD655188 NTH655188 NJL655188 MZP655188 MPT655188 MFX655188 LWB655188 LMF655188 LCJ655188 KSN655188 KIR655188 JYV655188 JOZ655188 JFD655188 IVH655188 ILL655188 IBP655188 HRT655188 HHX655188 GYB655188 GOF655188 GEJ655188 FUN655188 FKR655188 FAV655188 EQZ655188 EHD655188 DXH655188 DNL655188 DDP655188 CTT655188 CJX655188 CAB655188 BQF655188 BGJ655188 AWN655188 AMR655188 ACV655188 SZ655188 JD655188 G655188 WVP589652 WLT589652 WBX589652 VSB589652 VIF589652 UYJ589652 UON589652 UER589652 TUV589652 TKZ589652 TBD589652 SRH589652 SHL589652 RXP589652 RNT589652 RDX589652 QUB589652 QKF589652 QAJ589652 PQN589652 PGR589652 OWV589652 OMZ589652 ODD589652 NTH589652 NJL589652 MZP589652 MPT589652 MFX589652 LWB589652 LMF589652 LCJ589652 KSN589652 KIR589652 JYV589652 JOZ589652 JFD589652 IVH589652 ILL589652 IBP589652 HRT589652 HHX589652 GYB589652 GOF589652 GEJ589652 FUN589652 FKR589652 FAV589652 EQZ589652 EHD589652 DXH589652 DNL589652 DDP589652 CTT589652 CJX589652 CAB589652 BQF589652 BGJ589652 AWN589652 AMR589652 ACV589652 SZ589652 JD589652 G589652 WVP524116 WLT524116 WBX524116 VSB524116 VIF524116 UYJ524116 UON524116 UER524116 TUV524116 TKZ524116 TBD524116 SRH524116 SHL524116 RXP524116 RNT524116 RDX524116 QUB524116 QKF524116 QAJ524116 PQN524116 PGR524116 OWV524116 OMZ524116 ODD524116 NTH524116 NJL524116 MZP524116 MPT524116 MFX524116 LWB524116 LMF524116 LCJ524116 KSN524116 KIR524116 JYV524116 JOZ524116 JFD524116 IVH524116 ILL524116 IBP524116 HRT524116 HHX524116 GYB524116 GOF524116 GEJ524116 FUN524116 FKR524116 FAV524116 EQZ524116 EHD524116 DXH524116 DNL524116 DDP524116 CTT524116 CJX524116 CAB524116 BQF524116 BGJ524116 AWN524116 AMR524116 ACV524116 SZ524116 JD524116 G524116 WVP458580 WLT458580 WBX458580 VSB458580 VIF458580 UYJ458580 UON458580 UER458580 TUV458580 TKZ458580 TBD458580 SRH458580 SHL458580 RXP458580 RNT458580 RDX458580 QUB458580 QKF458580 QAJ458580 PQN458580 PGR458580 OWV458580 OMZ458580 ODD458580 NTH458580 NJL458580 MZP458580 MPT458580 MFX458580 LWB458580 LMF458580 LCJ458580 KSN458580 KIR458580 JYV458580 JOZ458580 JFD458580 IVH458580 ILL458580 IBP458580 HRT458580 HHX458580 GYB458580 GOF458580 GEJ458580 FUN458580 FKR458580 FAV458580 EQZ458580 EHD458580 DXH458580 DNL458580 DDP458580 CTT458580 CJX458580 CAB458580 BQF458580 BGJ458580 AWN458580 AMR458580 ACV458580 SZ458580 JD458580 G458580 WVP393044 WLT393044 WBX393044 VSB393044 VIF393044 UYJ393044 UON393044 UER393044 TUV393044 TKZ393044 TBD393044 SRH393044 SHL393044 RXP393044 RNT393044 RDX393044 QUB393044 QKF393044 QAJ393044 PQN393044 PGR393044 OWV393044 OMZ393044 ODD393044 NTH393044 NJL393044 MZP393044 MPT393044 MFX393044 LWB393044 LMF393044 LCJ393044 KSN393044 KIR393044 JYV393044 JOZ393044 JFD393044 IVH393044 ILL393044 IBP393044 HRT393044 HHX393044 GYB393044 GOF393044 GEJ393044 FUN393044 FKR393044 FAV393044 EQZ393044 EHD393044 DXH393044 DNL393044 DDP393044 CTT393044 CJX393044 CAB393044 BQF393044 BGJ393044 AWN393044 AMR393044 ACV393044 SZ393044 JD393044 G393044 WVP327508 WLT327508 WBX327508 VSB327508 VIF327508 UYJ327508 UON327508 UER327508 TUV327508 TKZ327508 TBD327508 SRH327508 SHL327508 RXP327508 RNT327508 RDX327508 QUB327508 QKF327508 QAJ327508 PQN327508 PGR327508 OWV327508 OMZ327508 ODD327508 NTH327508 NJL327508 MZP327508 MPT327508 MFX327508 LWB327508 LMF327508 LCJ327508 KSN327508 KIR327508 JYV327508 JOZ327508 JFD327508 IVH327508 ILL327508 IBP327508 HRT327508 HHX327508 GYB327508 GOF327508 GEJ327508 FUN327508 FKR327508 FAV327508 EQZ327508 EHD327508 DXH327508 DNL327508 DDP327508 CTT327508 CJX327508 CAB327508 BQF327508 BGJ327508 AWN327508 AMR327508 ACV327508 SZ327508 JD327508 G327508 WVP261972 WLT261972 WBX261972 VSB261972 VIF261972 UYJ261972 UON261972 UER261972 TUV261972 TKZ261972 TBD261972 SRH261972 SHL261972 RXP261972 RNT261972 RDX261972 QUB261972 QKF261972 QAJ261972 PQN261972 PGR261972 OWV261972 OMZ261972 ODD261972 NTH261972 NJL261972 MZP261972 MPT261972 MFX261972 LWB261972 LMF261972 LCJ261972 KSN261972 KIR261972 JYV261972 JOZ261972 JFD261972 IVH261972 ILL261972 IBP261972 HRT261972 HHX261972 GYB261972 GOF261972 GEJ261972 FUN261972 FKR261972 FAV261972 EQZ261972 EHD261972 DXH261972 DNL261972 DDP261972 CTT261972 CJX261972 CAB261972 BQF261972 BGJ261972 AWN261972 AMR261972 ACV261972 SZ261972 JD261972 G261972 WVP196436 WLT196436 WBX196436 VSB196436 VIF196436 UYJ196436 UON196436 UER196436 TUV196436 TKZ196436 TBD196436 SRH196436 SHL196436 RXP196436 RNT196436 RDX196436 QUB196436 QKF196436 QAJ196436 PQN196436 PGR196436 OWV196436 OMZ196436 ODD196436 NTH196436 NJL196436 MZP196436 MPT196436 MFX196436 LWB196436 LMF196436 LCJ196436 KSN196436 KIR196436 JYV196436 JOZ196436 JFD196436 IVH196436 ILL196436 IBP196436 HRT196436 HHX196436 GYB196436 GOF196436 GEJ196436 FUN196436 FKR196436 FAV196436 EQZ196436 EHD196436 DXH196436 DNL196436 DDP196436 CTT196436 CJX196436 CAB196436 BQF196436 BGJ196436 AWN196436 AMR196436 ACV196436 SZ196436 JD196436 G196436 WVP130900 WLT130900 WBX130900 VSB130900 VIF130900 UYJ130900 UON130900 UER130900 TUV130900 TKZ130900 TBD130900 SRH130900 SHL130900 RXP130900 RNT130900 RDX130900 QUB130900 QKF130900 QAJ130900 PQN130900 PGR130900 OWV130900 OMZ130900 ODD130900 NTH130900 NJL130900 MZP130900 MPT130900 MFX130900 LWB130900 LMF130900 LCJ130900 KSN130900 KIR130900 JYV130900 JOZ130900 JFD130900 IVH130900 ILL130900 IBP130900 HRT130900 HHX130900 GYB130900 GOF130900 GEJ130900 FUN130900 FKR130900 FAV130900 EQZ130900 EHD130900 DXH130900 DNL130900 DDP130900 CTT130900 CJX130900 CAB130900 BQF130900 BGJ130900 AWN130900 AMR130900 ACV130900 SZ130900 JD130900 G130900 WVP65364 WLT65364 WBX65364 VSB65364 VIF65364 UYJ65364 UON65364 UER65364 TUV65364 TKZ65364 TBD65364 SRH65364 SHL65364 RXP65364 RNT65364 RDX65364 QUB65364 QKF65364 QAJ65364 PQN65364 PGR65364 OWV65364 OMZ65364 ODD65364 NTH65364 NJL65364 MZP65364 MPT65364 MFX65364 LWB65364 LMF65364 LCJ65364 KSN65364 KIR65364 JYV65364 JOZ65364 JFD65364 IVH65364 ILL65364 IBP65364 HRT65364 HHX65364 GYB65364 GOF65364 GEJ65364 FUN65364 FKR65364 FAV65364 EQZ65364 EHD65364 DXH65364 DNL65364 DDP65364 CTT65364 CJX65364 CAB65364 BQF65364 BGJ65364 AWN65364 AMR65364 ACV65364 SZ65364 G65364" xr:uid="{3F4CCB8C-3B76-47EB-901D-4C7951D51D64}">
      <formula1>#REF!</formula1>
    </dataValidation>
  </dataValidations>
  <printOptions horizontalCentered="1"/>
  <pageMargins left="0.51181102362204722" right="0.51181102362204722" top="0.55118110236220474" bottom="0.35433070866141736" header="0.31496062992125984" footer="0.31496062992125984"/>
  <pageSetup scale="48" orientation="landscape" verticalDpi="0" r:id="rId1"/>
  <colBreaks count="1" manualBreakCount="1">
    <brk id="27" max="69"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SC select EN</vt:lpstr>
      <vt:lpstr>'SC select EN'!Print_Area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Edita Edita</cp:lastModifiedBy>
  <dcterms:created xsi:type="dcterms:W3CDTF">2025-04-05T09:15:18Z</dcterms:created>
  <dcterms:modified xsi:type="dcterms:W3CDTF">2025-04-30T08:03:14Z</dcterms:modified>
</cp:coreProperties>
</file>